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30" i="1" l="1"/>
  <c r="D29" i="1" s="1"/>
  <c r="D25" i="1"/>
  <c r="D23" i="1"/>
  <c r="D20" i="1"/>
  <c r="D21" i="1"/>
  <c r="D17" i="1"/>
  <c r="D12" i="1"/>
  <c r="D9" i="1"/>
  <c r="D8" i="1"/>
  <c r="D22" i="1" l="1"/>
  <c r="D19" i="1"/>
  <c r="D15" i="1"/>
  <c r="D13" i="1"/>
  <c r="D7" i="1"/>
  <c r="D6" i="1" l="1"/>
</calcChain>
</file>

<file path=xl/sharedStrings.xml><?xml version="1.0" encoding="utf-8"?>
<sst xmlns="http://schemas.openxmlformats.org/spreadsheetml/2006/main" count="66" uniqueCount="40">
  <si>
    <t xml:space="preserve">Распределение бюджетных ассигнований по разделам и подразделам классификации расходов бюджетов на 2024 год   </t>
  </si>
  <si>
    <t>Наименование</t>
  </si>
  <si>
    <t>Раздел</t>
  </si>
  <si>
    <t>подраздел</t>
  </si>
  <si>
    <t>Сумма, тыс.руб.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</si>
  <si>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</si>
  <si>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</si>
  <si>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</si>
  <si>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</si>
  <si>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Резервные фонды 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</si>
  <si>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</si>
  <si>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</si>
  <si>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</si>
  <si>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</si>
  <si>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</si>
  <si>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Защита населения и территорий от чрезвычайных ситуаций природного и техногенного характера, пожарная безопасность</t>
  </si>
  <si>
    <t xml:space="preserve">Другие вопросы в области национальной безопасности и правоохранительной деятельности </t>
  </si>
  <si>
    <t>Национальная экономика</t>
  </si>
  <si>
    <t>Сельское хозяйство и рыболовство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</si>
  <si>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</si>
  <si>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</si>
  <si>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</si>
  <si>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</si>
  <si>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</si>
  <si>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 xml:space="preserve">Другие вопросы в области жилищно-коммунального хозяйства </t>
  </si>
  <si>
    <t>Образование</t>
  </si>
  <si>
    <t>Молодежная политика</t>
  </si>
  <si>
    <t>Социальная политика</t>
  </si>
  <si>
    <t>Пенсионное обеспечение</t>
  </si>
  <si>
    <t>01</t>
  </si>
  <si>
    <t>02</t>
  </si>
  <si>
    <t>03</t>
  </si>
  <si>
    <t>04</t>
  </si>
  <si>
    <t>05</t>
  </si>
  <si>
    <t>06</t>
  </si>
  <si>
    <t>09</t>
  </si>
  <si>
    <t>08</t>
  </si>
  <si>
    <t>07</t>
  </si>
  <si>
    <t>(Функционирование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</si>
  <si>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Приложение № 4 (Приложение№5 к Решению № 2 от 29.12.2023)
к решению Совета депутатов Сельского поселения "Омский сельсовет" ЗР  НАО
от "09" декабря 2024 г. № 1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</si>
</sst>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B1" sqref="B1:D1"/>
    </sheetView>
  </sheetViews>
  <sheetFormatPr defaultRowHeight="15" x14ac:dyDescent="0.25"/>
  <cols>
    <col min="1" max="1" width="68.28515625" customWidth="1"/>
    <col min="2" max="2" width="9.42578125" customWidth="1"/>
    <col min="3" max="3" width="10.7109375" customWidth="1"/>
    <col min="4" max="4" width="11.5703125" customWidth="1"/>
  </cols>
  <sheetData>
    <row r="1" spans="1:4" ht="72.75" customHeight="1" x14ac:dyDescent="0.25">
      <c r="A1" s="1"/>
      <c r="B1" s="16" t="s">
        <v>39</v>
      </c>
      <c r="C1" s="16"/>
      <c r="D1" s="16"/>
    </row>
    <row r="2" spans="1:4" x14ac:dyDescent="0.25">
      <c r="A2" s="1"/>
      <c r="B2" s="1"/>
      <c r="C2" s="1"/>
      <c r="D2" s="1"/>
    </row>
    <row r="3" spans="1:4" ht="59.45" customHeight="1" x14ac:dyDescent="0.25">
      <c r="A3" s="17" t="s">
        <v>0</v>
      </c>
      <c r="B3" s="17"/>
      <c r="C3" s="17"/>
      <c r="D3" s="17"/>
    </row>
    <row r="4" spans="1:4" x14ac:dyDescent="0.25">
      <c r="A4" s="2"/>
      <c r="B4" s="3"/>
      <c r="C4" s="3"/>
      <c r="D4" s="4"/>
    </row>
    <row r="5" spans="1:4" ht="66" customHeight="1" x14ac:dyDescent="0.25">
      <c r="A5" s="5" t="s">
        <v>1</v>
      </c>
      <c r="B5" s="6" t="s">
        <v>2</v>
      </c>
      <c r="C5" s="6" t="s">
        <v>3</v>
      </c>
      <c r="D5" s="5" t="s">
        <v>4</v>
      </c>
    </row>
    <row r="6" spans="1:4" ht="25.15" customHeight="1" x14ac:dyDescent="0.25">
      <c r="A6" s="7" t="s">
        <v>5</v>
      </c>
      <c r="B6" s="8"/>
      <c r="C6" s="8"/>
      <c r="D6" s="9">
        <f>D7+D13+D15+D19+D22+D27+D29</f>
        <v>171694.72500000001</v>
      </c>
    </row>
    <row r="7" spans="1:4" ht="25.15" customHeight="1" x14ac:dyDescent="0.25">
      <c r="A7" s="10" t="s">
        <v>6</v>
      </c>
      <c r="B7" s="11" t="s">
        <v>29</v>
      </c>
      <c r="C7" s="11"/>
      <c r="D7" s="9">
        <f>D8+D9+D10+D11+D12</f>
        <v>28849.4</v>
      </c>
    </row>
    <row r="8" spans="1:4" ht="25.15" customHeight="1" x14ac:dyDescent="0.25">
      <c r="A8" s="7" t="s">
        <v>7</v>
      </c>
      <c r="B8" s="12" t="s">
        <v>29</v>
      </c>
      <c r="C8" s="12" t="s">
        <v>30</v>
      </c>
      <c r="D8" s="13">
        <f>3281.1+300+14</f>
        <v>3595.1</v>
      </c>
    </row>
    <row r="9" spans="1:4" ht="31.9" customHeight="1" x14ac:dyDescent="0.25">
      <c r="A9" s="7" t="s">
        <v>38</v>
      </c>
      <c r="B9" s="12" t="s">
        <v>29</v>
      </c>
      <c r="C9" s="12" t="s">
        <v>32</v>
      </c>
      <c r="D9" s="13">
        <f>13597.5+153.2+37.6-50+50+119</f>
        <v>13907.300000000001</v>
      </c>
    </row>
    <row r="10" spans="1:4" ht="25.15" customHeight="1" x14ac:dyDescent="0.25">
      <c r="A10" s="7" t="s">
        <v>8</v>
      </c>
      <c r="B10" s="12" t="s">
        <v>29</v>
      </c>
      <c r="C10" s="12" t="s">
        <v>34</v>
      </c>
      <c r="D10" s="13">
        <v>560.9</v>
      </c>
    </row>
    <row r="11" spans="1:4" ht="25.15" customHeight="1" x14ac:dyDescent="0.25">
      <c r="A11" s="7" t="s">
        <v>9</v>
      </c>
      <c r="B11" s="12" t="s">
        <v>29</v>
      </c>
      <c r="C11" s="12">
        <v>11</v>
      </c>
      <c r="D11" s="13">
        <v>50</v>
      </c>
    </row>
    <row r="12" spans="1:4" ht="25.15" customHeight="1" x14ac:dyDescent="0.25">
      <c r="A12" s="7" t="s">
        <v>10</v>
      </c>
      <c r="B12" s="12" t="s">
        <v>29</v>
      </c>
      <c r="C12" s="12">
        <v>13</v>
      </c>
      <c r="D12" s="13">
        <f>10642.8+77.3+16</f>
        <v>10736.099999999999</v>
      </c>
    </row>
    <row r="13" spans="1:4" ht="25.15" customHeight="1" x14ac:dyDescent="0.25">
      <c r="A13" s="10" t="s">
        <v>11</v>
      </c>
      <c r="B13" s="11" t="s">
        <v>30</v>
      </c>
      <c r="C13" s="11"/>
      <c r="D13" s="9">
        <f>D14</f>
        <v>323.39999999999998</v>
      </c>
    </row>
    <row r="14" spans="1:4" ht="25.15" customHeight="1" x14ac:dyDescent="0.25">
      <c r="A14" s="7" t="s">
        <v>12</v>
      </c>
      <c r="B14" s="12" t="s">
        <v>30</v>
      </c>
      <c r="C14" s="12" t="s">
        <v>31</v>
      </c>
      <c r="D14" s="13">
        <v>323.39999999999998</v>
      </c>
    </row>
    <row r="15" spans="1:4" ht="25.15" customHeight="1" x14ac:dyDescent="0.25">
      <c r="A15" s="10" t="s">
        <v>13</v>
      </c>
      <c r="B15" s="11" t="s">
        <v>31</v>
      </c>
      <c r="C15" s="11"/>
      <c r="D15" s="9">
        <f>D16+D17+D18</f>
        <v>3318.1</v>
      </c>
    </row>
    <row r="16" spans="1:4" ht="25.15" customHeight="1" x14ac:dyDescent="0.25">
      <c r="A16" s="7" t="s">
        <v>14</v>
      </c>
      <c r="B16" s="12" t="s">
        <v>31</v>
      </c>
      <c r="C16" s="12" t="s">
        <v>35</v>
      </c>
      <c r="D16" s="13">
        <v>2979.6</v>
      </c>
    </row>
    <row r="17" spans="1:4" ht="25.15" customHeight="1" x14ac:dyDescent="0.25">
      <c r="A17" s="7" t="s">
        <v>15</v>
      </c>
      <c r="B17" s="12" t="s">
        <v>31</v>
      </c>
      <c r="C17" s="12">
        <v>10</v>
      </c>
      <c r="D17" s="13">
        <f>417.4-129</f>
        <v>288.39999999999998</v>
      </c>
    </row>
    <row r="18" spans="1:4" ht="25.15" customHeight="1" x14ac:dyDescent="0.25">
      <c r="A18" s="7" t="s">
        <v>16</v>
      </c>
      <c r="B18" s="12" t="s">
        <v>31</v>
      </c>
      <c r="C18" s="12">
        <v>14</v>
      </c>
      <c r="D18" s="13">
        <v>50.1</v>
      </c>
    </row>
    <row r="19" spans="1:4" ht="25.15" customHeight="1" x14ac:dyDescent="0.25">
      <c r="A19" s="10" t="s">
        <v>17</v>
      </c>
      <c r="B19" s="11" t="s">
        <v>32</v>
      </c>
      <c r="C19" s="11"/>
      <c r="D19" s="9">
        <f>D20+D21</f>
        <v>116821.09999999999</v>
      </c>
    </row>
    <row r="20" spans="1:4" ht="25.15" customHeight="1" x14ac:dyDescent="0.25">
      <c r="A20" s="7" t="s">
        <v>18</v>
      </c>
      <c r="B20" s="12" t="s">
        <v>32</v>
      </c>
      <c r="C20" s="12" t="s">
        <v>33</v>
      </c>
      <c r="D20" s="13">
        <f>117357.2+148+96+470.8-2984.8</f>
        <v>115087.2</v>
      </c>
    </row>
    <row r="21" spans="1:4" ht="25.15" customHeight="1" x14ac:dyDescent="0.25">
      <c r="A21" s="7" t="s">
        <v>19</v>
      </c>
      <c r="B21" s="12" t="s">
        <v>32</v>
      </c>
      <c r="C21" s="12" t="s">
        <v>36</v>
      </c>
      <c r="D21" s="13">
        <f>582.4+561.2+590.3</f>
        <v>1733.8999999999999</v>
      </c>
    </row>
    <row r="22" spans="1:4" ht="25.15" customHeight="1" x14ac:dyDescent="0.25">
      <c r="A22" s="10" t="s">
        <v>20</v>
      </c>
      <c r="B22" s="11" t="s">
        <v>33</v>
      </c>
      <c r="C22" s="11"/>
      <c r="D22" s="9">
        <f>D23+D24+D25+D26</f>
        <v>19149.224999999999</v>
      </c>
    </row>
    <row r="23" spans="1:4" ht="25.15" customHeight="1" x14ac:dyDescent="0.25">
      <c r="A23" s="7" t="s">
        <v>21</v>
      </c>
      <c r="B23" s="12" t="s">
        <v>33</v>
      </c>
      <c r="C23" s="12" t="s">
        <v>29</v>
      </c>
      <c r="D23" s="13">
        <f>490+10</f>
        <v>500</v>
      </c>
    </row>
    <row r="24" spans="1:4" ht="25.15" customHeight="1" x14ac:dyDescent="0.25">
      <c r="A24" s="7" t="s">
        <v>22</v>
      </c>
      <c r="B24" s="12" t="s">
        <v>33</v>
      </c>
      <c r="C24" s="12" t="s">
        <v>30</v>
      </c>
      <c r="D24" s="13">
        <v>260.7</v>
      </c>
    </row>
    <row r="25" spans="1:4" ht="25.15" customHeight="1" x14ac:dyDescent="0.25">
      <c r="A25" s="7" t="s">
        <v>23</v>
      </c>
      <c r="B25" s="12" t="s">
        <v>33</v>
      </c>
      <c r="C25" s="12" t="s">
        <v>31</v>
      </c>
      <c r="D25" s="13">
        <f>20922.6+490+175+210-500-1765.1-1440.8+6.1-62.775-6.1</f>
        <v>18028.924999999999</v>
      </c>
    </row>
    <row r="26" spans="1:4" ht="25.15" customHeight="1" x14ac:dyDescent="0.25">
      <c r="A26" s="7" t="s">
        <v>24</v>
      </c>
      <c r="B26" s="12" t="s">
        <v>33</v>
      </c>
      <c r="C26" s="12" t="s">
        <v>33</v>
      </c>
      <c r="D26" s="13">
        <v>359.6</v>
      </c>
    </row>
    <row r="27" spans="1:4" ht="25.15" customHeight="1" x14ac:dyDescent="0.25">
      <c r="A27" s="14" t="s">
        <v>25</v>
      </c>
      <c r="B27" s="11" t="s">
        <v>37</v>
      </c>
      <c r="C27" s="11"/>
      <c r="D27" s="9">
        <v>110</v>
      </c>
    </row>
    <row r="28" spans="1:4" ht="25.15" customHeight="1" x14ac:dyDescent="0.25">
      <c r="A28" s="15" t="s">
        <v>26</v>
      </c>
      <c r="B28" s="12" t="s">
        <v>37</v>
      </c>
      <c r="C28" s="12" t="s">
        <v>37</v>
      </c>
      <c r="D28" s="13">
        <v>110</v>
      </c>
    </row>
    <row r="29" spans="1:4" ht="25.15" customHeight="1" x14ac:dyDescent="0.25">
      <c r="A29" s="10" t="s">
        <v>27</v>
      </c>
      <c r="B29" s="11">
        <v>10</v>
      </c>
      <c r="C29" s="11"/>
      <c r="D29" s="9">
        <f>D30</f>
        <v>3123.5</v>
      </c>
    </row>
    <row r="30" spans="1:4" ht="25.15" customHeight="1" x14ac:dyDescent="0.25">
      <c r="A30" s="7" t="s">
        <v>28</v>
      </c>
      <c r="B30" s="12">
        <v>10</v>
      </c>
      <c r="C30" s="12" t="s">
        <v>29</v>
      </c>
      <c r="D30" s="13">
        <f>3110.2+8.4+4.9</f>
        <v>3123.5</v>
      </c>
    </row>
  </sheetData>
  <mergeCells count="2">
    <mergeCell ref="B1:D1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2024-12-10T12:04:48Z</dcterms:modified>
</cp:coreProperties>
</file>