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1" r:id="rId1" sheetId="1" state="visible"/>
    <sheet name="Приложение 3  (2)" r:id="rId2" sheetId="2" state="hidden"/>
  </sheets>
  <definedNames>
    <definedName hidden="false" name="Excel_BuiltIn__FilterDatabase">'Приложение 3  (2)'!$B$10:$F$194</definedName>
    <definedName hidden="false" localSheetId="0" name="_xlnm.Print_Area">'Приложение 1'!$A$1:$D$141</definedName>
    <definedName hidden="true" localSheetId="1" name="_xlnm._FilterDatabase">'Приложение 3  (2)'!$B$10:$F$214</definedName>
  </definedNames>
</workbook>
</file>

<file path=xl/comments1.xml><?xml version="1.0" encoding="utf-8"?>
<comments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authors>
    <author/>
  </authors>
  <commentList>
    <comment authorId="0" ref="G11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+0,1</t>
        </r>
      </text>
    </comment>
    <comment authorId="0" ref="H11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+0,1</t>
        </r>
      </text>
    </comment>
    <comment authorId="0" ref="J11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+0,1</t>
        </r>
      </text>
    </comment>
    <comment authorId="0" ref="G88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100,0-содержание моста сделать в понед. Срочно утром целевую другую</t>
        </r>
      </text>
    </comment>
    <comment authorId="0" ref="H88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100,0-содержание моста сделать в понед. Срочно утром целевую другую</t>
        </r>
      </text>
    </comment>
    <comment authorId="0" ref="J88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100,0-содержание моста сделать в понед. Срочно утром целевую другую</t>
        </r>
      </text>
    </comment>
    <comment authorId="0" ref="G235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100 передвинуто на 03.09. на ЧС</t>
        </r>
      </text>
    </comment>
    <comment authorId="0" ref="H235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100 передвинуто на 03.09. на ЧС</t>
        </r>
      </text>
    </comment>
    <comment authorId="0" ref="J235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100 передвинуто на 03.09. на ЧС</t>
        </r>
      </text>
    </comment>
    <comment authorId="0" ref="H260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103оз</t>
        </r>
      </text>
    </comment>
    <comment authorId="0" ref="H273">
      <text>
        <r>
          <rPr>
            <rFont val="Tahoma"/>
            <b val="true"/>
            <sz val="8"/>
          </rPr>
          <t>Admin:</t>
        </r>
        <r>
          <t xml:space="preserve">
</t>
        </r>
        <r>
          <rPr>
            <rFont val="Tahoma"/>
            <sz val="8"/>
          </rPr>
          <t>прошлогодний гранд 105 тысяч на основные средства</t>
        </r>
      </text>
    </comment>
  </commentList>
</comments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<sst xmlns="http://schemas.openxmlformats.org/spreadsheetml/2006/main" xmlns:a="http://schemas.openxmlformats.org/drawingml/2006/main" xmlns:a15="http://schemas.microsoft.com/office/drawing/2012/main" xmlns:asvg="http://schemas.microsoft.com/office/drawing/2016/SVG/main" xmlns:c="http://schemas.openxmlformats.org/drawingml/2006/chart" xmlns:co="http://ncloudtech.com" xmlns:co-ooxml="http://ncloudtech.com/ooxml" xmlns:m="http://schemas.openxmlformats.org/officeDocument/2006/math" xmlns:mc="http://schemas.openxmlformats.org/markup-compatibility/2006" xmlns:o="urn:schemas-microsoft-com:office:office" xmlns:p="http://schemas.openxmlformats.org/presentationml/2006/main" xmlns:pic="http://schemas.openxmlformats.org/drawingml/2006/picture" xmlns:r="http://schemas.openxmlformats.org/officeDocument/2006/relationships" xmlns:s="http://schemas.openxmlformats.org/officeDocument/2006/sharedTypes" xmlns:sl="http://schemas.openxmlformats.org/schemaLibrary/2006/main" xmlns:v="urn:schemas-microsoft-com:vml" xmlns:w="http://schemas.openxmlformats.org/wordprocessingml/2006/main" xmlns:w10="urn:schemas-microsoft-com:office:word" xmlns:w14="http://schemas.microsoft.com/office/word/2010/wordml" xmlns:w15="http://schemas.microsoft.com/office/word/2012/wordml" xmlns:wp="http://schemas.openxmlformats.org/drawingml/2006/wordprocessingDrawing" xmlns:wpg="http://schemas.microsoft.com/office/word/2010/wordprocessingGroup" xmlns:wps="http://schemas.microsoft.com/office/word/2010/wordprocessingShape" xmlns:x="urn:schemas-microsoft-com:office:excel" xmlns:x14="http://schemas.microsoft.com/office/spreadsheetml/2009/9/main" xmlns:xdr="http://schemas.openxmlformats.org/drawingml/2006/spreadsheetDrawing" xmlns:xm="http://schemas.microsoft.com/office/excel/2006/main" mc:Ignorable="co co-ooxml w14 x14 w15">
  <si>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№ 1  к Решению  Совета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Сельского поселения "Омский сельсовет"                   ЗР НАО   от 30.04.2025  г. № 7</t>
  </si>
  <si>
    <r>
      <t xml:space="preserve">Доходы                                                                                                                                                                                                                    бюджета  по кодам классификации доходов бюджета </t>
    </r>
    <r>
      <rPr>
        <rFont val="Times New Roman"/>
        <b val="true"/>
        <sz val="12"/>
      </rPr>
      <t>за  2024  год</t>
    </r>
    <r>
      <t xml:space="preserve">
</t>
    </r>
  </si>
  <si>
    <t>Код дохода по бюджетной классификации</t>
  </si>
  <si>
    <t>Наименование показателя</t>
  </si>
  <si>
    <t xml:space="preserve">Уточненный план на 2024 год </t>
  </si>
  <si>
    <t>Исполнено за 2024 год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</si>
  <si>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</si>
  <si>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</si>
  <si>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</si>
  <si>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</si>
  <si>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</si>
  <si>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</si>
  <si>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</si>
  <si>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</si>
  <si>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182 1 01 02030 01 0000 110 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</si>
  <si>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</si>
  <si>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</si>
  <si>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</si>
  <si>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</si>
  <si>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</si>
  <si>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182 1 05 01011 01 0000 110</t>
  </si>
  <si>
    <t>Налог, взимаемый с налогоплательщиков, выбравших в качестве объекта налогообложения доходы</t>
  </si>
  <si>
    <t xml:space="preserve">182 1 05 01020 01 0000 110 </t>
  </si>
  <si>
    <t xml:space="preserve">Налог, взимаемый с налогоплательщиков, выбравших в качестве объекта налогообложения, доходы, уменьшенные на величину расходов 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</si>
  <si>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</si>
  <si>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</si>
  <si>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</si>
  <si>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</si>
  <si>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</si>
  <si>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</si>
  <si>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</si>
  <si>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</si>
  <si>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</si>
  <si>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</si>
  <si>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</si>
  <si>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r>
      <t>000 1 06 06030 00 0000 110</t>
    </r>
    <r>
      <t xml:space="preserve">
</t>
    </r>
  </si>
  <si>
    <t>Земельный налог с 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</si>
  <si>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</si>
  <si>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</si>
  <si>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</si>
  <si>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</si>
  <si>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</si>
  <si>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</si>
  <si>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</si>
  <si>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</si>
  <si>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</si>
  <si>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</si>
  <si>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570 1 08 04020 01 0000 110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</si>
  <si>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</si>
  <si>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</si>
  <si>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</si>
  <si>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</si>
  <si>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</si>
  <si>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570 1 11 05025 10 0000 120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</si>
  <si>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</si>
  <si>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</si>
  <si>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 государственными внебюджетными фондами и созданных ими учреждений (за исключением имущества бюджетных и автономных учреждений)</t>
  </si>
  <si>
    <t>570 1 11  05035 10 0000 120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</si>
  <si>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</si>
  <si>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</si>
  <si>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</si>
  <si>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570 1 11 09045 10 0000 120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</si>
  <si>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</si>
  <si>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</si>
  <si>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</si>
  <si>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000 1 13 02990 00 0000 130</t>
  </si>
  <si>
    <t>Прочие доходы от компенсации затрат государства</t>
  </si>
  <si>
    <t>570 1 13 02995 10 0000 130</t>
  </si>
  <si>
    <t>Прочие доходы от компенсации затрат бюджетов сельских поселений</t>
  </si>
  <si>
    <t>000 1 16 00000 00 0000 000</t>
  </si>
  <si>
    <t>ШТРАФЫ, САНКЦИИ, ВОЗМЕЩЕНИЕ УЩЕРБА</t>
  </si>
  <si>
    <t>570 1 16 07000 00 0000 140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</si>
  <si>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</si>
  <si>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570 1 16 07010 10 0000 140</t>
  </si>
  <si>
    <t xml:space="preserve">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</si>
  <si>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</si>
  <si>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</si>
  <si>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</si>
  <si>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</si>
  <si>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</si>
  <si>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r>
      <t>Дотации бюджетам бюджетной системы Российской Федерации</t>
    </r>
    <r>
      <t xml:space="preserve">
</t>
    </r>
  </si>
  <si>
    <t>000 2 02 15001 00 0000 150</t>
  </si>
  <si>
    <t>Дотации на выравнивание  бюджетной обеспеченности</t>
  </si>
  <si>
    <t>570 2 02 15001 10 0000 150</t>
  </si>
  <si>
    <t>Дотации бюджетам сельских поселений на выравнивание бюджетной обеспеченности (из окружного бюджета).</t>
  </si>
  <si>
    <t>Дотации бюджетам сельских поселений на выравнивание бюджетной обеспеченности из бюджетов субъекта Российской Федерации</t>
  </si>
  <si>
    <t>000 2 02 16001 00 0000 150</t>
  </si>
  <si>
    <t>Дотации на выравнивания бюджетной обеспеченности из бюджетов муниципальных районов, городских округов с внутригородским делением</t>
  </si>
  <si>
    <t>570 2 02 16001 10 0000 150</t>
  </si>
  <si>
    <t>Дотации бюджетам сельских поселений на выравнивание бюджетной обеспеченности из  бюджетов муниципальных районов</t>
  </si>
  <si>
    <t>000 2 02 20000 00 0000 150</t>
  </si>
  <si>
    <t>Субсидии бюджетам бюджетной системы Российской Федерации (межбюджетные субсидии)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</si>
  <si>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</si>
  <si>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</si>
  <si>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570 2 02 20077 10 0000 150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</si>
  <si>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</si>
  <si>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Приобретение молочной фермы на 50 голов по адресу: Ненецкий автономный округ, с. Ома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</si>
  <si>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</si>
  <si>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</si>
  <si>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</si>
  <si>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</si>
  <si>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570 2 02 29999 10 0000 150</t>
  </si>
  <si>
    <t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</si>
  <si>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Субсидии бюджетам муниципальных образований Ненецкого автономного округа на реализацию проектов по поддержке местных инициатив</t>
  </si>
  <si>
    <t>000 2 02 30000 00 0000 150</t>
  </si>
  <si>
    <r>
      <t>Субвенции бюджетам бюджетной системы Российской Федерации</t>
    </r>
    <r>
      <t xml:space="preserve">
</t>
    </r>
    <r>
      <t xml:space="preserve">   </t>
    </r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</si>
  <si>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</si>
  <si>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</si>
  <si>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</si>
  <si>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</si>
  <si>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570 2 02 30024 10 0000 150</t>
  </si>
  <si>
    <t xml:space="preserve"> Субвенции местным бюджетам на осуществление  отдельных государственных полномочий  Ненецкого автономного округа в сфере административных правонарушений</t>
  </si>
  <si>
    <t xml:space="preserve">Субвенции местным бюджетам  на осуществление государственного полномочия НАО по предоставлению единовременной  выплаты пенсионерам на капитальный ремонт, находящегося в их собственности жилого помещения </t>
  </si>
  <si>
    <t>000 2 02 35118 00 0000 150</t>
  </si>
  <si>
    <t xml:space="preserve">  Субвенции бюджетам  на осуществление первичного воинского учета органами местного самоуправления поселений, муниципальных и городских округов </t>
  </si>
  <si>
    <t>570 2 02 35118 10 0000 150</t>
  </si>
  <si>
    <t xml:space="preserve">   Субвенции бюджетам сельских поселений на осуществление первичного воинского учета  органами местного самоуправления поселений, муниципальных и городских округов </t>
  </si>
  <si>
    <t>000 2 02 40000 00 0000 150</t>
  </si>
  <si>
    <t>Иные межбюджетные трансферты</t>
  </si>
  <si>
    <t>000 2 02 40014 00 0000 150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</si>
  <si>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заключенными соглашениями 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</si>
  <si>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</si>
  <si>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заключенными соглашениями, в т.ч.:</t>
  </si>
  <si>
    <t>570 2 02 40014 10 0000 150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</si>
  <si>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районе" на 2021-2030 годы в том числе:</t>
  </si>
  <si>
    <t xml:space="preserve">Обозначение и содержание снегоходных маршрутов </t>
  </si>
  <si>
    <t xml:space="preserve">Содержание авиаплощадок в поселениях Заполярного района </t>
  </si>
  <si>
    <t xml:space="preserve">Приобретение и доставка мобильного здания на базе двух блок - контейнеров (помещения ожидания воздушных судов) в с.Ома МО "Омский сельсовет" НАО </t>
  </si>
  <si>
    <t>Иные межбюджетные трансферты в рамках муниципальной программы  "Безопасность на территории муниципального района "Заполярный район" на 2019-2030 годы" в том числе:</t>
  </si>
  <si>
    <t xml:space="preserve">Организация обучения неработающего населения в области гражданской обороны и защиты от чрезвычайных ситуаций </t>
  </si>
  <si>
    <t xml:space="preserve">Предупреждение и ликвидация последствий ЧС в границах поселений муниципальных образований </t>
  </si>
  <si>
    <t>000 2 02 49999 00 0000 150</t>
  </si>
  <si>
    <r>
      <t>Прочие межбюджетные трансферты, передаваемые бюджетам</t>
    </r>
    <r>
      <t xml:space="preserve">
</t>
    </r>
  </si>
  <si>
    <t>000 2 02 49999 10 0000 150</t>
  </si>
  <si>
    <t>Прочие межбюджетные трансферты, передаваемые бюджетам сельских поселений</t>
  </si>
  <si>
    <t>570 2 02 49999 10 0000 150</t>
  </si>
  <si>
    <t>Иные межбюджетные трансферты на поддержку мер по обеспечению сбалансированности бюджетов поселений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</si>
  <si>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</si>
  <si>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>Иные межбюджетные трансферты в рамках  муниципальной программы "Управление муниципальным имуществом муниципального района "Заполярный район" на 2022-2030 годы" в том числе:</t>
  </si>
  <si>
    <t xml:space="preserve">Снос (демонтаж) объекта "Здание администрации" в с.Ома Сельского поселения "Омский сельсовет" ЗР НАО </t>
  </si>
  <si>
    <t xml:space="preserve">Выполнение работ по  гидравлической промывке, испытаний на плотность и прочность системы отопления потребителя тепловой энергии </t>
  </si>
  <si>
    <t>Капитальный ремонт объекта «Здание администрации» в с. Ома Сельского поселения «Омский сельсовет» ЗР НАО»</t>
  </si>
  <si>
    <t>Ремонт снегоходов BEARCAT Z1 XT и Буран СБ-640МД Сельского поселения «Омский сельсовет» ЗР НАО</t>
  </si>
  <si>
    <t>Иные межбюджетные трансферты в рамках муниципальной программы "Возмещение части затрат органов местного самоуправления поселений муниципального района "Заполярный район" на 2024-2030годы" в том числе:</t>
  </si>
  <si>
    <t>570 2 18 00000 00 0000 000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</si>
  <si>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</si>
  <si>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</si>
  <si>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</si>
  <si>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570 2 18 05010 10 0000 151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</si>
  <si>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</si>
  <si>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 xml:space="preserve">Расходы на оплату коммунальных услуг и приобретение твердого топлива </t>
  </si>
  <si>
    <t xml:space="preserve">Расходы на выплату пенсий за выслугу лет лицам, замещавшим выборные должности </t>
  </si>
  <si>
    <t xml:space="preserve">Расходы на выплату пенсий за выслугу лет лицам, замещавшим  должности муниципальной службы </t>
  </si>
  <si>
    <t xml:space="preserve">Иные межбюджетные трансферты в рамках подпрограммы 2 "Развитие транспортной инфраструктуры муниципального района "Заполярный район" муниципальный программы "Комплексное развитие муниципального района "Заполярный район" на 2017-2022 годы" в том числе: </t>
  </si>
  <si>
    <t xml:space="preserve">Расходы, связанные с организацией и проведением выборов депутатов представительных органов местного самоуправления и глав местных администраций 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</si>
  <si>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</si>
  <si>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 </t>
  </si>
  <si>
    <t xml:space="preserve"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 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</si>
  <si>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</si>
  <si>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>Иные межбюджетные трансферты в рамках муниципальный программы "Развитие социальной инфраструктуры и создание комфортны условий проживания на территории муниципального района "Заполярный район" на 2021-2030 годы в том числе:</t>
  </si>
  <si>
    <t>571 2 02 49999 10 0000 150</t>
  </si>
  <si>
    <t>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</si>
  <si>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 xml:space="preserve">Благоустройство территорий поселений </t>
  </si>
  <si>
    <t xml:space="preserve">Уличное освещение </t>
  </si>
  <si>
    <t>Проведение кадастровых работ, оформление правоустанавливающих документов на земельные участки под объектами инфраструктуры (проведение кадастровых работ по оформлению 3 земельных участков под жилые дома в МО "Омский сельсовет" НАО)</t>
  </si>
  <si>
    <t>0,0</t>
  </si>
  <si>
    <t>Установка нового ограждения площади в с. Ома</t>
  </si>
  <si>
    <t>959,5</t>
  </si>
  <si>
    <t xml:space="preserve">Подсыпка участка проезда по ул. Лесная в с.Ома Сельского поселения "Омский сельсовет" ЗР НАО </t>
  </si>
  <si>
    <t xml:space="preserve">Подсыпка участка проезда между ул. Школьная и ул. Оленная в с.Ома Сельского поселения "Омский сельсовет" ЗР НАО </t>
  </si>
  <si>
    <t xml:space="preserve">Содержание и ремонт проездов в населенных пунктах Заполярного района </t>
  </si>
  <si>
    <t>630,5</t>
  </si>
  <si>
    <t>Иные межбюджетные трансферты в рамках муниципальной программы 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</si>
  <si>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Капитальный ремонт жилого дома №10 по ул. Оленная в с.Ома Сельского поселения "Омский сельсовет" ЗР НАО</t>
  </si>
  <si>
    <t xml:space="preserve"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 </t>
  </si>
  <si>
    <t xml:space="preserve">Поставка кормов для предприятий сельскохозяйственного производства 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</si>
  <si>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</si>
  <si>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 xml:space="preserve">570 2 02 49999 10 0000 150 </t>
  </si>
  <si>
    <t>Приобретение цеха переработки молока по адресу Ненецкий автономный округ с. Ома для МКП «Омский животноводческий комплекс»</t>
  </si>
  <si>
    <t>Поставка трактора колесного для МКП «Омский животноводческий комплекс» Сельского поселения «Омский сельсовет» ЗР НАО»</t>
  </si>
  <si>
    <t>Реализация сенозаготовительной кампании предприятий сельскохозяйственного производства Сельского поселения "Омский сельсовет" Заполярного района Ненецкого автономного округа</t>
  </si>
  <si>
    <t>Приобретение и установка  комплекта спутникового интернета "Триколор" для МКП "Омский животноводческий комплекс"</t>
  </si>
  <si>
    <t>Приобретение упаковки для молочной продукции для МКП «Омский животноводческий комплекс» Сельского поселения «Омский сельсовет» ЗР НАО</t>
  </si>
  <si>
    <t>Иные межбюджетные трансферты в рамках  муниципальной программы "Развитие коммунальной инфраструктуры муниципального района "Заполярный район" на 2020-2030 годы" в том числе:</t>
  </si>
  <si>
    <t xml:space="preserve">Предоставление муниципальным образованиям иных межбюджетных трансфертов на содержание земельных участков, находящихся в собственности  или постоянном (бессрочном) пользовании муниципальных образований, предназначенных под складирование отходов </t>
  </si>
  <si>
    <t>Иные межбюджетные трансферты на организацию ритуальных услуг</t>
  </si>
  <si>
    <t>570 2 02 49999 10 0000 151</t>
  </si>
  <si>
    <t>Иные межбюджетные трансферты местным бюджетам на осуществление доплаты до величины минимального размера оплаты труда, установленного федеральным законодательством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</si>
  <si>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</si>
  <si>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</si>
  <si>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000 2 18 00000 10 0000 151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</si>
  <si>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</si>
  <si>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570 2 18 60010 10 0000 151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</si>
  <si>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</si>
  <si>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000 2 07 00000 00 0000 000</t>
  </si>
  <si>
    <t>Прочие безвозмездные поступления</t>
  </si>
  <si>
    <t>570 2 07 05000 10 0000 150</t>
  </si>
  <si>
    <t>Прочие безвозмездные поступления в бюджеты сельских поселений</t>
  </si>
  <si>
    <t>570 2 07 05020 10 0000 150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</si>
  <si>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</si>
  <si>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570 2 07 05030 10 0000 150</t>
  </si>
  <si>
    <t xml:space="preserve">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</si>
  <si>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570 2 18 00000 00 0000 150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</si>
  <si>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</si>
  <si>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570 2 18 60010 10 0000 150</t>
  </si>
  <si>
    <t xml:space="preserve"> 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</si>
  <si>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</si>
  <si>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r>
      <t>Приложение № 1</t>
    </r>
    <r>
      <t xml:space="preserve">
</t>
    </r>
    <r>
      <t>к Постановлению Администрации СП</t>
    </r>
    <r>
      <t xml:space="preserve">
</t>
    </r>
    <r>
      <t xml:space="preserve">«Омский сельсовет» ЗР НАО  </t>
    </r>
    <r>
      <t xml:space="preserve">
</t>
    </r>
    <r>
      <t xml:space="preserve">        от 15.10.2021 №110/2</t>
    </r>
    <r>
      <t xml:space="preserve">
</t>
    </r>
  </si>
  <si>
    <r>
      <t>Среднесрочный финансовый план</t>
    </r>
    <r>
      <t xml:space="preserve">
</t>
    </r>
    <r>
      <t xml:space="preserve">Сельского поселения </t>
    </r>
    <r>
      <t xml:space="preserve">
</t>
    </r>
    <r>
      <t xml:space="preserve">«Омский сельсовет» ЗР НАО </t>
    </r>
    <r>
      <t xml:space="preserve">
</t>
    </r>
    <r>
      <t xml:space="preserve"> на 2022 год и на плановый период 2023 и 2024 годов.                                                             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в ведомственной структуре расходов 2022-2024 годы</t>
    </r>
  </si>
  <si>
    <t>(тыс. руб.)</t>
  </si>
  <si>
    <t>Наименование</t>
  </si>
  <si>
    <t>Код главы</t>
  </si>
  <si>
    <t>Раздел</t>
  </si>
  <si>
    <t>Подраздел</t>
  </si>
  <si>
    <t>Целевая статья</t>
  </si>
  <si>
    <t>Вид расходов</t>
  </si>
  <si>
    <t xml:space="preserve">Очередной </t>
  </si>
  <si>
    <t xml:space="preserve">Плановый период </t>
  </si>
  <si>
    <t>7</t>
  </si>
  <si>
    <t>ВСЕГО РАСХОДОВ</t>
  </si>
  <si>
    <t>Администрация Муниципального образования "Омский сельсовет" Ненецкого автономного округа</t>
  </si>
  <si>
    <t>В том числе: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</si>
  <si>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</si>
  <si>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</si>
  <si>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</si>
  <si>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</si>
  <si>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</si>
  <si>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</si>
  <si>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</si>
  <si>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</si>
  <si>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</si>
  <si>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</si>
  <si>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</si>
  <si>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</si>
  <si>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Представительный орган муниципального образования</t>
  </si>
  <si>
    <t>92.0.00.00000</t>
  </si>
  <si>
    <t>Депутаты представительного органа муниципального образования</t>
  </si>
  <si>
    <t>92.1.00.00000</t>
  </si>
  <si>
    <t>92.1.00.91010</t>
  </si>
  <si>
    <t>Аппарат представительного органа муниципального образования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</si>
  <si>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</si>
  <si>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</si>
  <si>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</si>
  <si>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</si>
  <si>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</si>
  <si>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</si>
  <si>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</si>
  <si>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</si>
  <si>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</si>
  <si>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92.3.00.00000</t>
  </si>
  <si>
    <t>92.3.00.91010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</si>
  <si>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</si>
  <si>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</si>
  <si>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</si>
  <si>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31.0.00.00000</t>
  </si>
  <si>
    <t>Подпрограмма 6 "Возмещение части затрат 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</si>
  <si>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</si>
  <si>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</si>
  <si>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31.6.00.89220</t>
  </si>
  <si>
    <t>Администрация поселения</t>
  </si>
  <si>
    <t>93.0.00.00000</t>
  </si>
  <si>
    <t>Расходы  на осуществление доплаты до величины минимального размера оплаты труда, установленного федеральным законодательством</t>
  </si>
  <si>
    <t>93.0.00.70240</t>
  </si>
  <si>
    <t>93.0.00.91010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</si>
  <si>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</si>
  <si>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</si>
  <si>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непрограммные расходы</t>
  </si>
  <si>
    <t>98.0.00.00000</t>
  </si>
  <si>
    <t>Межбюджетные трансферты</t>
  </si>
  <si>
    <t>98.0.00.99000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</si>
  <si>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</si>
  <si>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570</t>
  </si>
  <si>
    <t>98.0.00.99110</t>
  </si>
  <si>
    <t xml:space="preserve">Межбюджетные трансферты </t>
  </si>
  <si>
    <t>500</t>
  </si>
  <si>
    <t xml:space="preserve">Обеспечение проведение выборов и референдумов </t>
  </si>
  <si>
    <t>07</t>
  </si>
  <si>
    <t>Резервные фонды</t>
  </si>
  <si>
    <t>11</t>
  </si>
  <si>
    <t>90.0.00.00000</t>
  </si>
  <si>
    <t>Резервный фонд местной администрации</t>
  </si>
  <si>
    <t>90.0.00.90010</t>
  </si>
  <si>
    <t>Другие общегосударственные вопросы</t>
  </si>
  <si>
    <t>13</t>
  </si>
  <si>
    <t>Муниципальная программа "Управление муниципальным имуществом  муниципального района "Заполярный район " на 2022-2030 годы"</t>
  </si>
  <si>
    <t>42.0.00.00000</t>
  </si>
  <si>
    <t xml:space="preserve"> Иные межбюджетные трансферты в рамках муниципальной программы "Управление муниципальным имуществом  муниципального района "Заполярный район"</t>
  </si>
  <si>
    <t>42.0.00.89210</t>
  </si>
  <si>
    <t xml:space="preserve">Выполнение работ по промывке, испытаний на плотность и прочность системы отопления потребителей тепловой энергии </t>
  </si>
  <si>
    <t>05</t>
  </si>
  <si>
    <t xml:space="preserve"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 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</si>
  <si>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</si>
  <si>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</si>
  <si>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 xml:space="preserve">Подпрограмма 2 "Развитие транспортной инфраструктуры муниципального района "Заполярный район" </t>
  </si>
  <si>
    <t>32.2.00.00000</t>
  </si>
  <si>
    <t xml:space="preserve">Иные межбюджетные трансферты в рамках муниципальной программы "Развитие транспортной инфраструктуры муниципального района "Заполярный район" </t>
  </si>
  <si>
    <t>39.0.00.89290</t>
  </si>
  <si>
    <t>Выполнение переданных государственных полномочий</t>
  </si>
  <si>
    <t>95.0.00.00000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</si>
  <si>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</si>
  <si>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95.0.00.79210</t>
  </si>
  <si>
    <t>Уплата членских взносов в ассоциацию "Совет муниципальных образований Ненецкого автономного округа"</t>
  </si>
  <si>
    <t>98.0.00.91040</t>
  </si>
  <si>
    <t>Бюджетные инвестиции на приобретение объектов недвижимого имущества в муниципальную собственность</t>
  </si>
  <si>
    <t>98.0.00.91070</t>
  </si>
  <si>
    <t>Капитальные вложения в объекты  государственной (муниципальной) собственности</t>
  </si>
  <si>
    <t>400</t>
  </si>
  <si>
    <t xml:space="preserve">Содержание зданий и сооружений на территории взлетно-посадочных полос и вертолетных площадок </t>
  </si>
  <si>
    <t>98.0.00.91080</t>
  </si>
  <si>
    <t>Эксплуатационные и иные расходы по содержанию объектов муниципальной казны</t>
  </si>
  <si>
    <t>98.0.00.91100</t>
  </si>
  <si>
    <t>Взносы на капитальный ремонт по помещениям в многоквартирных домах, включенных в региональную программу капитального ремонта муниципального жилищного фонда</t>
  </si>
  <si>
    <t>98.0.00.91110</t>
  </si>
  <si>
    <t>Межбюджетные трансферты бюджетам муниципальных районов из бюджетов поселений на осуществление полномочий по определению поставщиков (подрядчиков, исполнителей) в соответствии с пунктом 9 статьи 26 Федерального закона от 05.04.2013 № 44-ФЗ</t>
  </si>
  <si>
    <t>98.0.00.99130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</si>
  <si>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</si>
  <si>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</si>
  <si>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</si>
  <si>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95.0.00.51180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</si>
  <si>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</si>
  <si>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</si>
  <si>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</si>
  <si>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</si>
  <si>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</si>
  <si>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 xml:space="preserve"> Иные межбюджетные трансферты в рамках МП "Безопасность на территории муниципальногорайона "Заполярный район"</t>
  </si>
  <si>
    <t>33.0.00.89240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</si>
  <si>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обраованиях </t>
  </si>
  <si>
    <t>33.0.00.89220</t>
  </si>
  <si>
    <t>Обеспечение пожарной безопасности</t>
  </si>
  <si>
    <t>10</t>
  </si>
  <si>
    <t xml:space="preserve"> Иные межбюджетные трансферты в рамках МП "Безопасность на территории муниципальногорайона "Заполярный район" </t>
  </si>
  <si>
    <t>Мероприятия в области национальной безопасности и правоохранительной деятельности</t>
  </si>
  <si>
    <t>98.0.00.92000</t>
  </si>
  <si>
    <t>Обеспечение первичных мер пожарной безопасности в границах населенных пунктов поселения</t>
  </si>
  <si>
    <t>98.0.00.92010</t>
  </si>
  <si>
    <t>Другие вопросы в области национальной безопасности и правоохранительной деятельности</t>
  </si>
  <si>
    <t>14</t>
  </si>
  <si>
    <t>Мероприятия в области правоохранительной деятельности</t>
  </si>
  <si>
    <t>98.0.00.92020</t>
  </si>
  <si>
    <t>НАЦИОНАЛЬНАЯ ЭКОНОМИКА</t>
  </si>
  <si>
    <t xml:space="preserve">Транспорт </t>
  </si>
  <si>
    <t>08</t>
  </si>
  <si>
    <t>Подпрограмма 2 "Развитие транспортной инфраструктуры  муниципального района "Заполярный район"</t>
  </si>
  <si>
    <t>Содержание авиаплощадок в поселениях Заполярного района</t>
  </si>
  <si>
    <t>32.2.00.89220</t>
  </si>
  <si>
    <t>Другие вопросы в области национальной экономики</t>
  </si>
  <si>
    <t>12</t>
  </si>
  <si>
    <t>Муниципальные программы</t>
  </si>
  <si>
    <t>40.0.00.00000</t>
  </si>
  <si>
    <t>Муниципальная программа "Поддержка малого и среднего предпринимательства в муниципальном образовании "Приморско-Куйский сельсовет" Ненецкого автономного округа на 2017 год"</t>
  </si>
  <si>
    <t>40.0.00.93010</t>
  </si>
  <si>
    <t>Муниципальная программа "Комплексное развитие поселений муниципального района "Заполярный район" на 2017-2022 годы"</t>
  </si>
  <si>
    <t>32.0.00.00000</t>
  </si>
  <si>
    <t xml:space="preserve">Подпрограмма 5 "Развитие социальной инфраструктуры и создание комфортных условий проживания на территории муниципального района "Заполярный район" </t>
  </si>
  <si>
    <t>32.5.00.00000</t>
  </si>
  <si>
    <t xml:space="preserve"> Иные межбюджетные трансферты в рамках подпрограмма 5 "Развитие социальной инфраструктуры и создание комфортных условий проживания на территории муниципального района "Заполярный район" </t>
  </si>
  <si>
    <t>32.5.00.89250</t>
  </si>
  <si>
    <t>ЖИЛИЩНО-КОММУНАЛЬНОЕ ХОЗЯЙСТВО</t>
  </si>
  <si>
    <t>Жилищное хозяйство</t>
  </si>
  <si>
    <t>Муниципальная программа "Комплексное развитие поселений муниципального района "Заполярный район" на 2017-2019 годы</t>
  </si>
  <si>
    <t>Подпрограмма 1 "Строительство (приобретение) и проведение мероприятий по капитальному и текущему ремонту жилых помещений муниципального района "Заполярный район"</t>
  </si>
  <si>
    <t>32.1.00.00000</t>
  </si>
  <si>
    <t>Иные межбюджетные трансферты в рамках подпрограммы 1 "Строительство (приобретение) и проведение мероприятий по капитальному и текущему ремонту жилых помещений муниципального района "Заполярный район"</t>
  </si>
  <si>
    <t>32.1.00.89210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</si>
  <si>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</si>
  <si>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</si>
  <si>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</si>
  <si>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</si>
  <si>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Капитальный ремонт муниципального жилищного фонда</t>
  </si>
  <si>
    <t>610</t>
  </si>
  <si>
    <t>98.0.00.96120</t>
  </si>
  <si>
    <t>Другие мероприятия в области жилищного хозяйства</t>
  </si>
  <si>
    <t>98.0.00.96130</t>
  </si>
  <si>
    <t>Коммунальное хозяйство</t>
  </si>
  <si>
    <t>Муниципальная программа "Комплексное развитие  муниципального района "Заполярный район" на 2017-2022 годы"</t>
  </si>
  <si>
    <t xml:space="preserve">Подпрограмма 5 "Развитие социальной инфраструктуры и создание комфортных условий проживания в поселениях муниципального района "Заполярный район" </t>
  </si>
  <si>
    <t>Иные межбюджетные трансферты в рамках подпрограммы 5 "Развитие социальной инфраструктуры и создание комфортных условий проживания в поселениях муниципального образования</t>
  </si>
  <si>
    <t xml:space="preserve">Подпрограмма 4 "Энергоэффективность и развитие энергетики муниципального района "Заполярный район" </t>
  </si>
  <si>
    <t>32.4.00.00000</t>
  </si>
  <si>
    <t xml:space="preserve">Иные межбюджетные трансферты в рамках подпрограммы 4 "Энегоэфективность и развитие энергетики муниципального района "Заполярный район" </t>
  </si>
  <si>
    <t>32.4.00.89240</t>
  </si>
  <si>
    <t xml:space="preserve">Выполнение работ по гидравлической промывке, испытаний на плотность и прочность системы отопления потребителей тепловой энергии </t>
  </si>
  <si>
    <t>МП  "Развитие коммунальной инфраструктуры муниципального района "Заполярный район" 2020-2030 годы"</t>
  </si>
  <si>
    <t>36.0.00.00000</t>
  </si>
  <si>
    <t xml:space="preserve">Иные межбюджетные трансферты в рамках МП "Развитие МП коммунальной инфраструктуры  муниципального района "Заполярный район" </t>
  </si>
  <si>
    <t>36.0.00.89260</t>
  </si>
  <si>
    <t>Содержание площадок накопления твердых коммунальных отходов (включая площадки для накопления твердых коммунальных отходов в поселениях, где кстановлены контейнеры для сбора твердых коммунальных отходов) в муниципальных образованиях</t>
  </si>
  <si>
    <t xml:space="preserve">Предоставление муниципальным образованиям иных межбюджетных трансфертов на содержание земельных участков, находящихся в собственности муниципальных образований, предназначенных под складирование отходов </t>
  </si>
  <si>
    <t>Прочие мероприятия в области коммунального хозяйства</t>
  </si>
  <si>
    <t>98.0.00.96220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</si>
  <si>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</si>
  <si>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район"на 2021-2030 годы"</t>
  </si>
  <si>
    <t>Иные межбюджетные трансферты в рамках 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</t>
  </si>
  <si>
    <t>32.0.00.89230</t>
  </si>
  <si>
    <t>Мероприятия в области благоустройства</t>
  </si>
  <si>
    <t>98.0.00.96300</t>
  </si>
  <si>
    <t>Уличное освещение</t>
  </si>
  <si>
    <t>98.0.00.96310</t>
  </si>
  <si>
    <t>Озеленение</t>
  </si>
  <si>
    <t>98.0.00.96330</t>
  </si>
  <si>
    <t>Организация и содержание мест захоронения</t>
  </si>
  <si>
    <t>98.0.00.96340</t>
  </si>
  <si>
    <t>Сбор и вывоз мусора</t>
  </si>
  <si>
    <t>98.0.00.96350</t>
  </si>
  <si>
    <t>Прочие мероприятия по благоустройству</t>
  </si>
  <si>
    <t>98.0.00.96360</t>
  </si>
  <si>
    <t>Субсидия  местным бюджетам на реализацию пректов по поддержке местных инициатив</t>
  </si>
  <si>
    <t>98.0.00.79690</t>
  </si>
  <si>
    <t>Софинансирование за счет средств бюджетов поселений расходных обязательств на реализацию проектов по поддержке местных инициатив</t>
  </si>
  <si>
    <t>98.0.00.S9690</t>
  </si>
  <si>
    <t xml:space="preserve">Другие вопросы в области жилищно-коммунального хозяйства </t>
  </si>
  <si>
    <t>Иные межбюджетые трансферты на организацию ритуальных услуг</t>
  </si>
  <si>
    <t>98.0.00.89140</t>
  </si>
  <si>
    <t>Субсидия бюджетам муниципальных образований Ненецкого автономного округа на реализацию пректов по поддержке местных инициатив</t>
  </si>
  <si>
    <t>98.0.00.75610</t>
  </si>
  <si>
    <t>Софинансирование за счет средств бюджетов поселений расходных обязательств на реализацию пректов по поддержке местных инициатив</t>
  </si>
  <si>
    <t>98.0.00.S5610</t>
  </si>
  <si>
    <t>ОБРАЗОВАНИЕ</t>
  </si>
  <si>
    <t xml:space="preserve">Молодежная политика </t>
  </si>
  <si>
    <t>Мероприятия в области физкультуры, спорта, молодежной политики</t>
  </si>
  <si>
    <t>98.0.00.97000</t>
  </si>
  <si>
    <t>Проведение мероприятий для детей и молодежи</t>
  </si>
  <si>
    <t>98.0.00.97010</t>
  </si>
  <si>
    <t>СОЦИАЛЬНАЯ ПОЛИТИКА</t>
  </si>
  <si>
    <t>Пенсионное обеспечение</t>
  </si>
  <si>
    <t>Подпрограмма 6 "Возмещение части затрат органов местного самоуправления поселений Ненецкого автономного округа"</t>
  </si>
  <si>
    <t>Иные межбюджетные трансферты в рамках подпрограммы 6 "Возмещение части затрат  органов местного самоуправления поселений Ненецкого автономного округа"</t>
  </si>
  <si>
    <t xml:space="preserve">Расходы на выплату пенсий за выслугу лет лицам, замещавшим выборные должности и должности муниципальной службы </t>
  </si>
  <si>
    <t>Социальное обеспечение населения</t>
  </si>
  <si>
    <t>Муниципальная программа</t>
  </si>
  <si>
    <t>41.0.00.00000</t>
  </si>
  <si>
    <t>Муниципальная программа "Старшее поколение на 2017 год"</t>
  </si>
  <si>
    <t>41.0.00.95010</t>
  </si>
  <si>
    <t>Резервный фонд</t>
  </si>
  <si>
    <t>Иные межбюджетные трансферты за счет средств резервного фонда Администрации муниципального района " Заполярный район"</t>
  </si>
  <si>
    <t>90.0.00.89250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</si>
  <si>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</si>
  <si>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</si>
  <si>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 xml:space="preserve">Другие вопросы в области социальной политики </t>
  </si>
  <si>
    <t xml:space="preserve"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 </t>
  </si>
  <si>
    <t>98.0.00.79530</t>
  </si>
  <si>
    <t>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 за счет средств местного бюджета</t>
  </si>
  <si>
    <t>98.0.00.S9530</t>
  </si>
  <si>
    <t>Мероприятия в области социальной политики</t>
  </si>
  <si>
    <t>98.0.00.95000</t>
  </si>
  <si>
    <t>Ежемесячная выплата гражданам, которым присвоено звание "Почетный житель муниципального образования»</t>
  </si>
  <si>
    <t>98.0.00.95020</t>
  </si>
  <si>
    <t>ФИЗИЧЕСКАЯ КУЛЬТУРА И СПОРТ</t>
  </si>
  <si>
    <t>Физическая культура</t>
  </si>
  <si>
    <t>Мероприятия в области физкультуры, спорта и молодежной политики</t>
  </si>
  <si>
    <t>Мероприятия в области физической культуры</t>
  </si>
  <si>
    <t>98.0.00.97020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</si>
</sst>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  <numFmt co:extendedFormatCode="@" formatCode="@" numFmtId="1002"/>
    <numFmt co:extendedFormatCode="#,##0.0" formatCode="#,##0.0" numFmtId="1003"/>
    <numFmt co:extendedFormatCode="_-* #,##0.0_р_._-;-* #,##0.0_р_._-;_-* -??_р_._-;_-@_-" formatCode="_-* #,##0.0_р_._-;-* #,##0.0_р_._-;_-* -??_р_._-;_-@_-" numFmtId="1004"/>
    <numFmt co:extendedFormatCode="0.0" formatCode="0.0" numFmtId="1005"/>
  </numFmts>
  <fonts count="17">
    <font>
      <name val="Calibri"/>
      <sz val="11"/>
    </font>
    <font>
      <name val="Arial Cyr"/>
      <sz val="10"/>
    </font>
    <font>
      <name val="Times New Roman"/>
      <sz val="10"/>
    </font>
    <font>
      <name val="Times New Roman"/>
      <b val="true"/>
      <sz val="14"/>
    </font>
    <font>
      <name val="Times New Roman"/>
      <b val="true"/>
      <sz val="11"/>
    </font>
    <font>
      <name val="Times New Roman"/>
      <sz val="11"/>
    </font>
    <font>
      <name val="Arial Cyr"/>
      <b val="true"/>
      <sz val="10"/>
    </font>
    <font>
      <name val="Times New Roman"/>
      <color rgb="000000" tint="0"/>
      <sz val="11"/>
    </font>
    <font>
      <name val="Times New Roman"/>
      <color theme="1" tint="0"/>
      <sz val="11"/>
    </font>
    <font>
      <name val="Times New Roman"/>
      <i val="true"/>
      <sz val="10"/>
    </font>
    <font>
      <name val="Arial Cyr"/>
      <sz val="11"/>
    </font>
    <font>
      <name val="Times New Roman"/>
      <b val="true"/>
      <sz val="12"/>
    </font>
    <font>
      <name val="Times New Roman"/>
      <b val="true"/>
      <sz val="10"/>
    </font>
    <font>
      <name val="Arial Cyr"/>
      <b val="true"/>
      <i val="true"/>
      <sz val="10"/>
    </font>
    <font>
      <name val="Times New Roman"/>
      <b val="true"/>
      <i val="true"/>
      <sz val="10"/>
    </font>
    <font>
      <name val="Times New Roman"/>
      <color theme="1" tint="0"/>
      <sz val="10"/>
    </font>
    <font>
      <name val="Times New Roman"/>
      <i val="true"/>
      <color theme="1" tint="0"/>
      <sz val="10"/>
    </font>
  </fonts>
  <fills count="11">
    <fill>
      <patternFill patternType="none"/>
    </fill>
    <fill>
      <patternFill patternType="gray125"/>
    </fill>
    <fill>
      <patternFill patternType="solid">
        <fgColor theme="9" tint="0.799979984760284"/>
      </patternFill>
    </fill>
    <fill>
      <patternFill patternType="solid">
        <fgColor theme="6" tint="0.599990010261536"/>
      </patternFill>
    </fill>
    <fill>
      <patternFill patternType="solid">
        <fgColor theme="0" tint="0"/>
      </patternFill>
    </fill>
    <fill>
      <patternFill patternType="solid">
        <fgColor rgb="FFFF00" tint="0"/>
      </patternFill>
    </fill>
    <fill>
      <patternFill patternType="solid">
        <fgColor theme="6" tint="0.799979984760284"/>
      </patternFill>
    </fill>
    <fill>
      <patternFill patternType="solid">
        <fgColor rgb="CCECFF" tint="0"/>
      </patternFill>
    </fill>
    <fill>
      <patternFill patternType="solid">
        <fgColor rgb="FFFFFF" tint="0"/>
      </patternFill>
    </fill>
    <fill>
      <patternFill patternType="solid">
        <fgColor rgb="CCFFFF" tint="0"/>
      </patternFill>
    </fill>
    <fill>
      <patternFill patternType="solid">
        <fgColor rgb="CCFFCC" tint="0"/>
      </patternFill>
    </fill>
  </fills>
  <borders count="2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>
        <color rgb="000000" tint="0"/>
      </right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dotted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none">
        <color rgb="000000" tint="0"/>
      </right>
      <top style="none">
        <color rgb="000000" tint="0"/>
      </top>
      <bottom style="none">
        <color rgb="000000" tint="0"/>
      </bottom>
    </border>
    <border>
      <left style="none">
        <color rgb="000000" tint="0"/>
      </left>
      <right style="medium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none">
        <color rgb="000000" tint="0"/>
      </right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247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wrapText="true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2" fillId="0" fontId="4" numFmtId="1000" quotePrefix="false">
      <alignment horizontal="center" vertical="center" wrapText="true"/>
    </xf>
    <xf applyAlignment="true" applyBorder="true" applyFont="true" applyNumberFormat="true" borderId="1" fillId="0" fontId="4" numFmtId="1001" quotePrefix="false">
      <alignment horizontal="center" vertical="center" wrapText="true"/>
    </xf>
    <xf applyAlignment="true" applyBorder="true" applyFont="true" applyNumberFormat="true" borderId="3" fillId="0" fontId="4" numFmtId="1000" quotePrefix="false">
      <alignment horizontal="center" vertical="center" wrapText="true"/>
    </xf>
    <xf applyAlignment="true" applyBorder="true" applyFont="true" applyNumberFormat="true" borderId="4" fillId="0" fontId="4" numFmtId="1000" quotePrefix="false">
      <alignment horizontal="center" vertical="center" wrapText="true"/>
    </xf>
    <xf applyAlignment="true" applyBorder="true" applyFont="true" applyNumberFormat="true" borderId="3" fillId="0" fontId="4" numFmtId="1001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horizontal="center" vertical="center" wrapText="true"/>
    </xf>
    <xf applyBorder="true" applyFont="true" applyNumberFormat="true" borderId="1" fillId="0" fontId="1" numFmtId="1000" quotePrefix="false"/>
    <xf applyFont="true" applyNumberFormat="true" borderId="0" fillId="0" fontId="6" numFmtId="1000" quotePrefix="false"/>
    <xf applyAlignment="true" applyBorder="true" applyFill="true" applyFont="true" applyNumberFormat="true" borderId="1" fillId="2" fontId="5" numFmtId="1002" quotePrefix="false">
      <alignment horizontal="center" shrinkToFit="true"/>
    </xf>
    <xf applyAlignment="true" applyFill="true" applyFont="true" applyNumberFormat="true" borderId="0" fillId="2" fontId="5" numFmtId="1000" quotePrefix="false">
      <alignment horizontal="center"/>
    </xf>
    <xf applyAlignment="true" applyBorder="true" applyFill="true" applyFont="true" applyNumberFormat="true" borderId="1" fillId="2" fontId="5" numFmtId="1003" quotePrefix="false">
      <alignment horizontal="center" shrinkToFit="true"/>
    </xf>
    <xf applyAlignment="true" applyBorder="true" applyFill="true" applyFont="true" applyNumberFormat="true" borderId="1" fillId="3" fontId="5" numFmtId="1000" quotePrefix="false">
      <alignment horizontal="center"/>
    </xf>
    <xf applyAlignment="true" applyBorder="true" applyFill="true" applyFont="true" applyNumberFormat="true" borderId="2" fillId="3" fontId="5" numFmtId="1000" quotePrefix="false">
      <alignment horizontal="center" vertical="center" wrapText="true"/>
    </xf>
    <xf applyAlignment="true" applyBorder="true" applyFill="true" applyFont="true" applyNumberFormat="true" borderId="1" fillId="3" fontId="5" numFmtId="1003" quotePrefix="false">
      <alignment horizontal="center" shrinkToFit="true"/>
    </xf>
    <xf applyAlignment="true" applyBorder="true" applyFill="true" applyFont="true" applyNumberFormat="true" borderId="1" fillId="4" fontId="5" numFmtId="1000" quotePrefix="false">
      <alignment horizontal="center"/>
    </xf>
    <xf applyAlignment="true" applyBorder="true" applyFill="true" applyFont="true" applyNumberFormat="true" borderId="2" fillId="4" fontId="5" numFmtId="1000" quotePrefix="false">
      <alignment horizontal="center" vertical="center" wrapText="true"/>
    </xf>
    <xf applyAlignment="true" applyBorder="true" applyFill="true" applyFont="true" applyNumberFormat="true" borderId="1" fillId="4" fontId="5" numFmtId="1003" quotePrefix="false">
      <alignment horizontal="center" shrinkToFit="true"/>
    </xf>
    <xf applyAlignment="true" applyBorder="true" applyFont="true" applyNumberFormat="true" borderId="1" fillId="0" fontId="5" numFmtId="1003" quotePrefix="false">
      <alignment horizontal="center"/>
    </xf>
    <xf applyAlignment="true" applyBorder="true" applyFill="true" applyFont="true" applyNumberFormat="true" borderId="1" fillId="4" fontId="5" numFmtId="1002" quotePrefix="false">
      <alignment horizontal="center" wrapText="true"/>
    </xf>
    <xf applyAlignment="true" applyBorder="true" applyFill="true" applyFont="true" applyNumberFormat="true" borderId="1" fillId="4" fontId="5" numFmtId="1002" quotePrefix="false">
      <alignment horizontal="center"/>
    </xf>
    <xf applyAlignment="true" applyBorder="true" applyFill="true" applyFont="true" applyNumberFormat="true" borderId="2" fillId="4" fontId="5" numFmtId="1000" quotePrefix="false">
      <alignment horizontal="center" wrapText="true"/>
    </xf>
    <xf applyAlignment="true" applyBorder="true" applyFill="true" applyFont="true" applyNumberFormat="true" borderId="1" fillId="4" fontId="7" numFmtId="1002" quotePrefix="false">
      <alignment horizontal="center"/>
    </xf>
    <xf applyAlignment="true" applyBorder="true" applyFill="true" applyFont="true" applyNumberFormat="true" borderId="5" fillId="4" fontId="7" numFmtId="1000" quotePrefix="false">
      <alignment horizontal="center" wrapText="true"/>
    </xf>
    <xf applyAlignment="true" applyBorder="true" applyFill="true" applyFont="true" applyNumberFormat="true" borderId="2" fillId="4" fontId="7" numFmtId="1000" quotePrefix="false">
      <alignment horizontal="center" wrapText="true"/>
    </xf>
    <xf applyAlignment="true" applyBorder="true" applyFill="true" applyFont="true" applyNumberFormat="true" borderId="6" fillId="4" fontId="5" numFmtId="1000" quotePrefix="false">
      <alignment horizontal="center"/>
    </xf>
    <xf applyAlignment="true" applyBorder="true" applyFill="true" applyFont="true" applyNumberFormat="true" borderId="7" fillId="4" fontId="5" numFmtId="1000" quotePrefix="false">
      <alignment horizontal="center" vertical="center" wrapText="true"/>
    </xf>
    <xf applyAlignment="true" applyBorder="true" applyFill="true" applyFont="true" applyNumberFormat="true" borderId="1" fillId="3" fontId="5" numFmtId="1002" quotePrefix="false">
      <alignment horizontal="center" shrinkToFit="true"/>
    </xf>
    <xf applyAlignment="true" applyBorder="true" applyFill="true" applyFont="true" applyNumberFormat="true" borderId="1" fillId="4" fontId="5" numFmtId="1002" quotePrefix="false">
      <alignment horizontal="center" shrinkToFit="true"/>
    </xf>
    <xf applyAlignment="true" applyBorder="true" applyFill="true" applyFont="true" applyNumberFormat="true" borderId="1" fillId="4" fontId="5" numFmtId="1000" quotePrefix="false">
      <alignment horizontal="center" wrapText="true"/>
    </xf>
    <xf applyAlignment="true" applyBorder="true" applyFill="true" applyFont="true" applyNumberFormat="true" borderId="1" fillId="4" fontId="5" numFmtId="1003" quotePrefix="false">
      <alignment horizontal="center" shrinkToFit="true" vertical="center"/>
    </xf>
    <xf applyAlignment="true" applyBorder="true" applyFont="true" applyNumberFormat="true" borderId="1" fillId="0" fontId="4" numFmtId="1003" quotePrefix="false">
      <alignment horizontal="center"/>
    </xf>
    <xf applyAlignment="true" applyBorder="true" applyFill="true" applyFont="true" applyNumberFormat="true" borderId="1" fillId="3" fontId="5" numFmtId="1003" quotePrefix="false">
      <alignment horizontal="center" shrinkToFit="true" vertical="center"/>
    </xf>
    <xf applyAlignment="true" applyBorder="true" applyFill="true" applyFont="true" applyNumberFormat="true" borderId="1" fillId="3" fontId="5" numFmtId="1004" quotePrefix="false">
      <alignment horizontal="center" vertical="center"/>
    </xf>
    <xf applyAlignment="true" applyBorder="true" applyFill="true" applyFont="true" applyNumberFormat="true" borderId="1" fillId="3" fontId="5" numFmtId="1003" quotePrefix="false">
      <alignment horizontal="center" vertical="center"/>
    </xf>
    <xf applyAlignment="true" applyBorder="true" applyFill="true" applyFont="true" applyNumberFormat="true" borderId="8" fillId="4" fontId="5" numFmtId="1000" quotePrefix="false">
      <alignment horizontal="center" vertical="center" wrapText="true"/>
    </xf>
    <xf applyAlignment="true" applyBorder="true" applyFill="true" applyFont="true" applyNumberFormat="true" borderId="6" fillId="4" fontId="5" numFmtId="1002" quotePrefix="false">
      <alignment horizontal="center" shrinkToFit="true"/>
    </xf>
    <xf applyAlignment="true" applyFill="true" applyFont="true" applyNumberFormat="true" borderId="0" fillId="4" fontId="5" numFmtId="1000" quotePrefix="false">
      <alignment horizontal="center" wrapText="true"/>
    </xf>
    <xf applyAlignment="true" applyBorder="true" applyFill="true" applyFont="true" applyNumberFormat="true" borderId="2" fillId="4" fontId="5" numFmtId="1002" quotePrefix="false">
      <alignment horizontal="center" shrinkToFit="true"/>
    </xf>
    <xf applyAlignment="true" applyBorder="true" applyFill="true" applyFont="true" applyNumberFormat="true" borderId="7" fillId="4" fontId="5" numFmtId="1000" quotePrefix="false">
      <alignment horizontal="center" wrapText="true"/>
    </xf>
    <xf applyAlignment="true" applyBorder="true" applyFill="true" applyFont="true" applyNumberFormat="true" borderId="9" fillId="4" fontId="5" numFmtId="1000" quotePrefix="false">
      <alignment horizontal="center" wrapText="true"/>
    </xf>
    <xf applyAlignment="true" applyBorder="true" applyFill="true" applyFont="true" applyNumberFormat="true" borderId="1" fillId="4" fontId="8" numFmtId="1000" quotePrefix="false">
      <alignment horizontal="center"/>
    </xf>
    <xf applyAlignment="true" applyBorder="true" applyFill="true" applyFont="true" applyNumberFormat="true" borderId="2" fillId="4" fontId="8" numFmtId="1000" quotePrefix="false">
      <alignment horizontal="center" wrapText="true"/>
    </xf>
    <xf applyAlignment="true" applyBorder="true" applyFill="true" applyFont="true" applyNumberFormat="true" borderId="2" fillId="4" fontId="8" numFmtId="1000" quotePrefix="false">
      <alignment horizontal="center" vertical="center" wrapText="true"/>
    </xf>
    <xf applyAlignment="true" applyBorder="true" applyFill="true" applyFont="true" applyNumberFormat="true" borderId="10" fillId="4" fontId="5" numFmtId="1001" quotePrefix="false">
      <alignment horizontal="center" wrapText="true"/>
    </xf>
    <xf applyAlignment="true" applyBorder="true" applyFill="true" applyFont="true" applyNumberFormat="true" borderId="1" fillId="4" fontId="5" numFmtId="1005" quotePrefix="false">
      <alignment horizontal="center" wrapText="true"/>
    </xf>
    <xf applyAlignment="true" applyBorder="true" applyFont="true" applyNumberFormat="true" borderId="1" fillId="0" fontId="5" numFmtId="1003" quotePrefix="false">
      <alignment horizontal="center" wrapText="true"/>
    </xf>
    <xf applyAlignment="true" applyFont="true" applyNumberFormat="true" borderId="0" fillId="0" fontId="9" numFmtId="1001" quotePrefix="false">
      <alignment wrapText="true"/>
    </xf>
    <xf applyAlignment="true" applyBorder="true" applyFont="true" applyNumberFormat="true" borderId="11" fillId="0" fontId="9" numFmtId="1001" quotePrefix="false">
      <alignment wrapText="true"/>
    </xf>
    <xf applyAlignment="true" applyBorder="true" applyFill="true" applyFont="true" applyNumberFormat="true" borderId="2" fillId="4" fontId="5" numFmtId="1000" quotePrefix="false">
      <alignment horizontal="center" vertical="top" wrapText="true"/>
    </xf>
    <xf applyAlignment="true" applyBorder="true" applyFill="true" applyFont="true" applyNumberFormat="true" borderId="1" fillId="4" fontId="5" numFmtId="1003" quotePrefix="false">
      <alignment horizontal="center" vertical="center"/>
    </xf>
    <xf applyAlignment="true" applyBorder="true" applyFill="true" applyFont="true" applyNumberFormat="true" borderId="12" fillId="4" fontId="5" numFmtId="1002" quotePrefix="false">
      <alignment horizontal="center" shrinkToFit="true"/>
    </xf>
    <xf applyAlignment="true" applyBorder="true" applyFill="true" applyFont="true" applyNumberFormat="true" borderId="1" fillId="4" fontId="5" numFmtId="1003" quotePrefix="false">
      <alignment horizontal="center" wrapText="true"/>
    </xf>
    <xf applyAlignment="true" applyBorder="true" applyFill="true" applyFont="true" applyNumberFormat="true" borderId="13" fillId="4" fontId="5" numFmtId="1000" quotePrefix="false">
      <alignment horizontal="center" wrapText="true"/>
    </xf>
    <xf applyAlignment="true" applyBorder="true" applyFill="true" applyFont="true" applyNumberFormat="true" borderId="13" fillId="4" fontId="5" numFmtId="1000" quotePrefix="false">
      <alignment horizontal="center" vertical="center" wrapText="true"/>
    </xf>
    <xf applyAlignment="true" applyBorder="true" applyFill="true" applyFont="true" applyNumberFormat="true" borderId="14" fillId="4" fontId="5" numFmtId="1002" quotePrefix="false">
      <alignment horizontal="center" shrinkToFit="true"/>
    </xf>
    <xf applyAlignment="true" applyBorder="true" applyFill="true" applyFont="true" applyNumberFormat="true" borderId="12" fillId="4" fontId="5" numFmtId="1000" quotePrefix="false">
      <alignment horizontal="center" vertical="center" wrapText="true"/>
    </xf>
    <xf applyAlignment="true" applyFill="true" applyFont="true" applyNumberFormat="true" borderId="0" fillId="4" fontId="5" numFmtId="1000" quotePrefix="false">
      <alignment horizontal="center" vertical="center" wrapText="true"/>
    </xf>
    <xf applyAlignment="true" applyBorder="true" applyFill="true" applyFont="true" applyNumberFormat="true" borderId="2" fillId="4" fontId="5" numFmtId="1000" quotePrefix="false">
      <alignment horizontal="left" vertical="center" wrapText="true"/>
    </xf>
    <xf applyAlignment="true" applyFill="true" applyFont="true" applyNumberFormat="true" borderId="0" fillId="4" fontId="5" numFmtId="1000" quotePrefix="false">
      <alignment horizontal="left" vertical="center" wrapText="true"/>
    </xf>
    <xf applyAlignment="true" applyBorder="true" applyFill="true" applyFont="true" applyNumberFormat="true" borderId="1" fillId="4" fontId="5" numFmtId="1000" quotePrefix="false">
      <alignment horizontal="left" vertical="center" wrapText="true"/>
    </xf>
    <xf applyAlignment="true" applyBorder="true" applyFill="true" applyFont="true" applyNumberFormat="true" borderId="6" fillId="4" fontId="4" numFmtId="1002" quotePrefix="false">
      <alignment horizontal="center" shrinkToFit="true"/>
    </xf>
    <xf applyAlignment="true" applyBorder="true" applyFill="true" applyFont="true" applyNumberFormat="true" borderId="7" fillId="4" fontId="4" numFmtId="1000" quotePrefix="false">
      <alignment horizontal="center" vertical="center" wrapText="true"/>
    </xf>
    <xf applyAlignment="true" applyBorder="true" applyFill="true" applyFont="true" applyNumberFormat="true" borderId="15" fillId="4" fontId="4" numFmtId="1003" quotePrefix="false">
      <alignment horizontal="center" shrinkToFit="true"/>
    </xf>
    <xf applyAlignment="true" applyFont="true" applyNumberFormat="true" borderId="0" fillId="0" fontId="10" numFmtId="1003" quotePrefix="false">
      <alignment horizontal="center"/>
    </xf>
    <xf applyFont="true" applyNumberFormat="true" borderId="0" fillId="0" fontId="10" numFmtId="1003" quotePrefix="false"/>
    <xf applyFont="true" applyNumberFormat="true" borderId="0" fillId="0" fontId="1" numFmtId="1003" quotePrefix="false"/>
    <xf applyFont="true" applyNumberFormat="true" borderId="0" fillId="0" fontId="1" numFmtId="1002" quotePrefix="false"/>
    <xf applyAlignment="true" applyFont="true" applyNumberFormat="true" borderId="0" fillId="0" fontId="1" numFmtId="1002" quotePrefix="false">
      <alignment horizontal="center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2" numFmtId="1000" quotePrefix="false">
      <alignment horizontal="right" wrapText="true"/>
    </xf>
    <xf applyAlignment="true" applyFont="true" applyNumberFormat="true" borderId="0" fillId="0" fontId="11" numFmtId="1000" quotePrefix="false">
      <alignment horizontal="center" wrapText="true"/>
    </xf>
    <xf applyAlignment="true" applyFont="true" applyNumberFormat="true" borderId="0" fillId="0" fontId="11" numFmtId="1000" quotePrefix="false">
      <alignment horizontal="center" wrapText="true"/>
    </xf>
    <xf applyAlignment="true" applyFont="true" applyNumberFormat="true" borderId="0" fillId="0" fontId="2" numFmtId="1002" quotePrefix="false">
      <alignment wrapText="true"/>
    </xf>
    <xf applyFont="true" applyNumberFormat="true" borderId="0" fillId="0" fontId="2" numFmtId="1000" quotePrefix="false"/>
    <xf applyFont="true" applyNumberFormat="true" borderId="0" fillId="0" fontId="2" numFmtId="1002" quotePrefix="false"/>
    <xf applyAlignment="true" applyFont="true" applyNumberFormat="true" borderId="0" fillId="0" fontId="2" numFmtId="1002" quotePrefix="false">
      <alignment horizontal="center"/>
    </xf>
    <xf applyAlignment="true" applyBorder="true" applyFont="true" applyNumberFormat="true" borderId="13" fillId="0" fontId="2" numFmtId="1002" quotePrefix="false">
      <alignment horizontal="right" wrapText="true"/>
    </xf>
    <xf applyAlignment="true" applyBorder="true" applyFont="true" applyNumberFormat="true" borderId="16" fillId="0" fontId="2" numFmtId="1002" quotePrefix="false">
      <alignment horizontal="right" wrapText="true"/>
    </xf>
    <xf applyAlignment="true" applyBorder="true" applyFont="true" applyNumberFormat="true" borderId="17" fillId="0" fontId="2" numFmtId="1002" quotePrefix="false">
      <alignment horizontal="right" wrapText="true"/>
    </xf>
    <xf applyAlignment="true" applyBorder="true" applyFont="true" applyNumberFormat="true" borderId="1" fillId="0" fontId="12" numFmtId="1000" quotePrefix="false">
      <alignment wrapText="true"/>
    </xf>
    <xf applyAlignment="true" applyBorder="true" applyFont="true" applyNumberFormat="true" borderId="1" fillId="0" fontId="12" numFmtId="1000" quotePrefix="false">
      <alignment horizontal="center" textRotation="90" wrapText="true"/>
    </xf>
    <xf applyAlignment="true" applyBorder="true" applyFont="true" applyNumberFormat="true" borderId="1" fillId="0" fontId="12" numFmtId="1002" quotePrefix="false">
      <alignment textRotation="90" wrapText="true"/>
    </xf>
    <xf applyAlignment="true" applyBorder="true" applyFont="true" applyNumberFormat="true" borderId="2" fillId="0" fontId="12" numFmtId="1002" quotePrefix="false">
      <alignment textRotation="90" wrapText="true"/>
    </xf>
    <xf applyAlignment="true" applyBorder="true" applyFont="true" applyNumberFormat="true" borderId="1" fillId="0" fontId="12" numFmtId="1002" quotePrefix="false">
      <alignment horizontal="center" textRotation="90" wrapText="true"/>
    </xf>
    <xf applyAlignment="true" applyBorder="true" applyFont="true" applyNumberFormat="true" borderId="18" fillId="0" fontId="12" numFmtId="1000" quotePrefix="false">
      <alignment horizontal="center" wrapText="true"/>
    </xf>
    <xf applyAlignment="true" applyBorder="true" applyFont="true" applyNumberFormat="true" borderId="19" fillId="0" fontId="12" numFmtId="1000" quotePrefix="false">
      <alignment horizontal="center" wrapText="true"/>
    </xf>
    <xf applyAlignment="true" applyBorder="true" applyFont="true" applyNumberFormat="true" borderId="20" fillId="0" fontId="12" numFmtId="1000" quotePrefix="false">
      <alignment horizontal="center" wrapText="true"/>
    </xf>
    <xf applyAlignment="true" applyBorder="true" applyFont="true" applyNumberFormat="true" borderId="21" fillId="0" fontId="12" numFmtId="1000" quotePrefix="false">
      <alignment wrapText="true"/>
    </xf>
    <xf applyAlignment="true" applyBorder="true" applyFont="true" applyNumberFormat="true" borderId="21" fillId="0" fontId="12" numFmtId="1000" quotePrefix="false">
      <alignment horizontal="center" textRotation="90" wrapText="true"/>
    </xf>
    <xf applyAlignment="true" applyBorder="true" applyFont="true" applyNumberFormat="true" borderId="21" fillId="0" fontId="12" numFmtId="1002" quotePrefix="false">
      <alignment textRotation="90" wrapText="true"/>
    </xf>
    <xf applyAlignment="true" applyBorder="true" applyFont="true" applyNumberFormat="true" borderId="22" fillId="0" fontId="12" numFmtId="1002" quotePrefix="false">
      <alignment textRotation="90" wrapText="true"/>
    </xf>
    <xf applyAlignment="true" applyBorder="true" applyFont="true" applyNumberFormat="true" borderId="21" fillId="0" fontId="12" numFmtId="1002" quotePrefix="false">
      <alignment horizontal="center" textRotation="90" wrapText="true"/>
    </xf>
    <xf applyAlignment="true" applyBorder="true" applyFont="true" applyNumberFormat="true" borderId="23" fillId="0" fontId="12" numFmtId="1000" quotePrefix="false">
      <alignment wrapText="true"/>
    </xf>
    <xf applyAlignment="true" applyBorder="true" applyFont="true" applyNumberFormat="true" borderId="24" fillId="0" fontId="12" numFmtId="1000" quotePrefix="false">
      <alignment wrapText="true"/>
    </xf>
    <xf applyAlignment="true" applyBorder="true" applyFont="true" applyNumberFormat="true" borderId="3" fillId="0" fontId="12" numFmtId="1000" quotePrefix="false">
      <alignment wrapText="true"/>
    </xf>
    <xf applyAlignment="true" applyBorder="true" applyFont="true" applyNumberFormat="true" borderId="3" fillId="0" fontId="12" numFmtId="1000" quotePrefix="false">
      <alignment horizontal="center" textRotation="90" wrapText="true"/>
    </xf>
    <xf applyAlignment="true" applyBorder="true" applyFont="true" applyNumberFormat="true" borderId="3" fillId="0" fontId="12" numFmtId="1002" quotePrefix="false">
      <alignment textRotation="90" wrapText="true"/>
    </xf>
    <xf applyAlignment="true" applyBorder="true" applyFont="true" applyNumberFormat="true" borderId="4" fillId="0" fontId="12" numFmtId="1002" quotePrefix="false">
      <alignment textRotation="90" wrapText="true"/>
    </xf>
    <xf applyAlignment="true" applyBorder="true" applyFont="true" applyNumberFormat="true" borderId="3" fillId="0" fontId="12" numFmtId="1002" quotePrefix="false">
      <alignment horizontal="center" textRotation="90" wrapText="true"/>
    </xf>
    <xf applyAlignment="true" applyBorder="true" applyFont="true" applyNumberFormat="true" borderId="25" fillId="0" fontId="12" numFmtId="1000" quotePrefix="false">
      <alignment horizontal="center" wrapText="true"/>
    </xf>
    <xf applyAlignment="true" applyFont="true" applyNumberFormat="true" borderId="0" fillId="0" fontId="1" numFmtId="1000" quotePrefix="false">
      <alignment horizontal="center"/>
    </xf>
    <xf applyAlignment="true" applyBorder="true" applyFont="true" applyNumberFormat="true" borderId="15" fillId="0" fontId="12" numFmtId="1000" quotePrefix="false">
      <alignment horizontal="center" wrapText="true"/>
    </xf>
    <xf applyAlignment="true" applyBorder="true" applyFont="true" applyNumberFormat="true" borderId="1" fillId="0" fontId="12" numFmtId="1000" quotePrefix="false">
      <alignment horizontal="center" vertical="center" wrapText="true"/>
    </xf>
    <xf applyAlignment="true" applyBorder="true" applyFont="true" applyNumberFormat="true" borderId="1" fillId="0" fontId="12" numFmtId="1002" quotePrefix="false">
      <alignment horizontal="center" vertical="center" wrapText="true"/>
    </xf>
    <xf applyAlignment="true" applyBorder="true" applyFont="true" applyNumberFormat="true" borderId="6" fillId="0" fontId="12" numFmtId="1002" quotePrefix="false">
      <alignment horizontal="center" vertical="center" wrapText="true"/>
    </xf>
    <xf applyAlignment="true" applyBorder="true" applyFont="true" applyNumberFormat="true" borderId="1" fillId="0" fontId="12" numFmtId="1000" quotePrefix="false">
      <alignment vertical="center" wrapText="true"/>
    </xf>
    <xf applyAlignment="true" applyBorder="true" applyFont="true" applyNumberFormat="true" borderId="1" fillId="0" fontId="12" numFmtId="1002" quotePrefix="false">
      <alignment vertical="center" wrapText="true"/>
    </xf>
    <xf applyAlignment="true" applyBorder="true" applyFill="true" applyFont="true" applyNumberFormat="true" borderId="1" fillId="4" fontId="12" numFmtId="1000" quotePrefix="false">
      <alignment vertical="center" wrapText="true"/>
    </xf>
    <xf applyAlignment="true" applyBorder="true" applyFill="true" applyFont="true" applyNumberFormat="true" borderId="1" fillId="4" fontId="12" numFmtId="1000" quotePrefix="false">
      <alignment horizontal="center" vertical="center" wrapText="true"/>
    </xf>
    <xf applyAlignment="true" applyBorder="true" applyFill="true" applyFont="true" applyNumberFormat="true" borderId="1" fillId="4" fontId="12" numFmtId="1002" quotePrefix="false">
      <alignment vertical="center" wrapText="true"/>
    </xf>
    <xf applyAlignment="true" applyBorder="true" applyFill="true" applyFont="true" applyNumberFormat="true" borderId="1" fillId="4" fontId="2" numFmtId="1002" quotePrefix="false">
      <alignment vertical="center"/>
    </xf>
    <xf applyAlignment="true" applyBorder="true" applyFill="true" applyFont="true" applyNumberFormat="true" borderId="1" fillId="4" fontId="12" numFmtId="1003" quotePrefix="false">
      <alignment horizontal="center" vertical="center"/>
    </xf>
    <xf applyAlignment="true" applyBorder="true" applyFont="true" applyNumberFormat="true" borderId="1" fillId="0" fontId="2" numFmtId="1000" quotePrefix="false">
      <alignment vertic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2" quotePrefix="false">
      <alignment vertical="center" wrapText="true"/>
    </xf>
    <xf applyAlignment="true" applyBorder="true" applyFont="true" applyNumberFormat="true" borderId="1" fillId="0" fontId="2" numFmtId="1002" quotePrefix="false">
      <alignment vertical="center"/>
    </xf>
    <xf applyAlignment="true" applyBorder="true" applyFont="true" applyNumberFormat="true" borderId="1" fillId="0" fontId="2" numFmtId="1003" quotePrefix="false">
      <alignment vertical="center"/>
    </xf>
    <xf applyAlignment="true" applyBorder="true" applyFill="true" applyFont="true" applyNumberFormat="true" borderId="14" fillId="4" fontId="12" numFmtId="1000" quotePrefix="false">
      <alignment vertical="center" wrapText="true"/>
    </xf>
    <xf applyAlignment="true" applyBorder="true" applyFill="true" applyFont="true" applyNumberFormat="true" borderId="14" fillId="4" fontId="12" numFmtId="1000" quotePrefix="false">
      <alignment horizontal="center" vertical="center" wrapText="true"/>
    </xf>
    <xf applyAlignment="true" applyBorder="true" applyFill="true" applyFont="true" applyNumberFormat="true" borderId="14" fillId="4" fontId="12" numFmtId="1002" quotePrefix="false">
      <alignment horizontal="center" vertical="center" wrapText="true"/>
    </xf>
    <xf applyAlignment="true" applyBorder="true" applyFill="true" applyFont="true" applyNumberFormat="true" borderId="14" fillId="4" fontId="12" numFmtId="1002" quotePrefix="false">
      <alignment horizontal="center" vertical="center"/>
    </xf>
    <xf applyAlignment="true" applyBorder="true" applyFill="true" applyFont="true" applyNumberFormat="true" borderId="14" fillId="4" fontId="12" numFmtId="1003" quotePrefix="false">
      <alignment horizontal="center" vertical="center"/>
    </xf>
    <xf applyAlignment="true" applyBorder="true" applyFill="true" applyFont="true" applyNumberFormat="true" borderId="1" fillId="4" fontId="12" numFmtId="1002" quotePrefix="false">
      <alignment horizontal="center" vertical="center" wrapText="true"/>
    </xf>
    <xf applyAlignment="true" applyBorder="true" applyFill="true" applyFont="true" applyNumberFormat="true" borderId="1" fillId="4" fontId="12" numFmtId="1002" quotePrefix="false">
      <alignment horizontal="center" vertical="center"/>
    </xf>
    <xf applyFill="true" applyFont="true" applyNumberFormat="true" borderId="0" fillId="5" fontId="1" numFmtId="1000" quotePrefix="false"/>
    <xf applyAlignment="true" applyBorder="true" applyFill="true" applyFont="true" applyNumberFormat="true" borderId="1" fillId="4" fontId="2" numFmtId="1000" quotePrefix="false">
      <alignment vertical="center" wrapText="true"/>
    </xf>
    <xf applyAlignment="true" applyBorder="true" applyFill="true" applyFont="true" applyNumberFormat="true" borderId="1" fillId="4" fontId="2" numFmtId="1000" quotePrefix="false">
      <alignment horizontal="center" vertical="center" wrapText="true"/>
    </xf>
    <xf applyAlignment="true" applyBorder="true" applyFill="true" applyFont="true" applyNumberFormat="true" borderId="1" fillId="4" fontId="2" numFmtId="1002" quotePrefix="false">
      <alignment horizontal="center" vertical="center" wrapText="true"/>
    </xf>
    <xf applyAlignment="true" applyBorder="true" applyFill="true" applyFont="true" applyNumberFormat="true" borderId="1" fillId="4" fontId="2" numFmtId="1002" quotePrefix="false">
      <alignment horizontal="center" vertical="center"/>
    </xf>
    <xf applyAlignment="true" applyBorder="true" applyFill="true" applyFont="true" applyNumberFormat="true" borderId="1" fillId="4" fontId="2" numFmtId="1003" quotePrefix="false">
      <alignment horizontal="center" vertical="center"/>
    </xf>
    <xf applyAlignment="true" applyBorder="true" applyFill="true" applyFont="true" applyNumberFormat="true" borderId="1" fillId="4" fontId="2" numFmtId="1003" quotePrefix="false">
      <alignment horizontal="center" shrinkToFit="true" vertical="top"/>
    </xf>
    <xf applyAlignment="true" applyBorder="true" applyFill="true" applyFont="true" applyNumberFormat="true" borderId="1" fillId="4" fontId="2" numFmtId="1000" quotePrefix="false">
      <alignment vertical="top" wrapText="true"/>
    </xf>
    <xf applyAlignment="true" applyBorder="true" applyFill="true" applyFont="true" applyNumberFormat="true" borderId="1" fillId="4" fontId="9" numFmtId="1000" quotePrefix="false">
      <alignment horizontal="left" vertical="center" wrapText="true"/>
    </xf>
    <xf applyAlignment="true" applyBorder="true" applyFill="true" applyFont="true" applyNumberFormat="true" borderId="1" fillId="4" fontId="9" numFmtId="1000" quotePrefix="false">
      <alignment horizontal="center" vertical="center" wrapText="true"/>
    </xf>
    <xf applyAlignment="true" applyBorder="true" applyFill="true" applyFont="true" applyNumberFormat="true" borderId="1" fillId="4" fontId="9" numFmtId="1002" quotePrefix="false">
      <alignment horizontal="center" vertical="center" wrapText="true"/>
    </xf>
    <xf applyAlignment="true" applyBorder="true" applyFill="true" applyFont="true" applyNumberFormat="true" borderId="1" fillId="4" fontId="9" numFmtId="1002" quotePrefix="false">
      <alignment horizontal="center" vertical="center"/>
    </xf>
    <xf applyAlignment="true" applyBorder="true" applyFill="true" applyFont="true" applyNumberFormat="true" borderId="1" fillId="4" fontId="9" numFmtId="1003" quotePrefix="false">
      <alignment horizontal="center" vertical="center"/>
    </xf>
    <xf applyFill="true" applyFont="true" applyNumberFormat="true" borderId="0" fillId="4" fontId="2" numFmtId="1002" quotePrefix="false"/>
    <xf applyAlignment="true" applyFill="true" applyFont="true" applyNumberFormat="true" borderId="0" fillId="4" fontId="2" numFmtId="1002" quotePrefix="false">
      <alignment horizontal="center"/>
    </xf>
    <xf applyAlignment="true" applyBorder="true" applyFill="true" applyFont="true" applyNumberFormat="true" borderId="1" fillId="4" fontId="2" numFmtId="1002" quotePrefix="false">
      <alignment horizontal="center" shrinkToFit="true" vertical="center"/>
    </xf>
    <xf applyAlignment="true" applyBorder="true" applyFill="true" applyFont="true" applyNumberFormat="true" borderId="1" fillId="4" fontId="2" numFmtId="1002" quotePrefix="false">
      <alignment horizontal="center" shrinkToFit="true" vertical="top"/>
    </xf>
    <xf applyAlignment="true" applyBorder="true" applyFill="true" applyFont="true" applyNumberFormat="true" borderId="1" fillId="4" fontId="2" numFmtId="1003" quotePrefix="false">
      <alignment horizontal="center" shrinkToFit="true" vertical="center"/>
    </xf>
    <xf applyAlignment="true" applyBorder="true" applyFill="true" applyFont="true" applyNumberFormat="true" borderId="1" fillId="4" fontId="12" numFmtId="1000" quotePrefix="false">
      <alignment vertical="top" wrapText="true"/>
    </xf>
    <xf applyAlignment="true" applyBorder="true" applyFill="true" applyFont="true" applyNumberFormat="true" borderId="1" fillId="4" fontId="12" numFmtId="1002" quotePrefix="false">
      <alignment horizontal="center" shrinkToFit="true" vertical="top"/>
    </xf>
    <xf applyAlignment="true" applyBorder="true" applyFill="true" applyFont="true" applyNumberFormat="true" borderId="1" fillId="4" fontId="12" numFmtId="1003" quotePrefix="false">
      <alignment horizontal="center" shrinkToFit="true" vertical="top"/>
    </xf>
    <xf applyAlignment="true" applyBorder="true" applyFill="true" applyFont="true" applyNumberFormat="true" borderId="1" fillId="4" fontId="9" numFmtId="1000" quotePrefix="false">
      <alignment vertical="top" wrapText="true"/>
    </xf>
    <xf applyAlignment="true" applyBorder="true" applyFill="true" applyFont="true" applyNumberFormat="true" borderId="1" fillId="4" fontId="9" numFmtId="1002" quotePrefix="false">
      <alignment horizontal="center" shrinkToFit="true" vertical="top"/>
    </xf>
    <xf applyAlignment="true" applyBorder="true" applyFill="true" applyFont="true" applyNumberFormat="true" borderId="1" fillId="4" fontId="9" numFmtId="1003" quotePrefix="false">
      <alignment horizontal="center" shrinkToFit="true" vertical="top"/>
    </xf>
    <xf applyFont="true" applyNumberFormat="true" borderId="0" fillId="0" fontId="13" numFmtId="1000" quotePrefix="false"/>
    <xf applyAlignment="true" applyBorder="true" applyFill="true" applyFont="true" applyNumberFormat="true" borderId="18" fillId="4" fontId="2" numFmtId="1000" quotePrefix="false">
      <alignment vertical="center" wrapText="true"/>
    </xf>
    <xf applyAlignment="true" applyBorder="true" applyFill="true" applyFont="true" applyNumberFormat="true" borderId="1" fillId="4" fontId="14" numFmtId="1002" quotePrefix="false">
      <alignment horizontal="center" vertical="center"/>
    </xf>
    <xf applyAlignment="true" applyBorder="true" applyFill="true" applyFont="true" applyNumberFormat="true" borderId="10" fillId="4" fontId="9" numFmtId="1001" quotePrefix="false">
      <alignment wrapText="true"/>
    </xf>
    <xf applyAlignment="true" applyBorder="true" applyFill="true" applyFont="true" applyNumberFormat="true" borderId="1" fillId="4" fontId="12" numFmtId="1002" quotePrefix="false">
      <alignment vertical="center"/>
    </xf>
    <xf applyAlignment="true" applyBorder="true" applyFill="true" applyFont="true" applyNumberFormat="true" borderId="1" fillId="4" fontId="15" numFmtId="1002" quotePrefix="false">
      <alignment horizontal="center" vertical="center"/>
    </xf>
    <xf applyAlignment="true" applyBorder="true" applyFill="true" applyFont="true" applyNumberFormat="true" borderId="1" fillId="4" fontId="16" numFmtId="1002" quotePrefix="false">
      <alignment horizontal="center" vertical="center"/>
    </xf>
    <xf applyAlignment="true" applyBorder="true" applyFill="true" applyFont="true" applyNumberFormat="true" borderId="1" fillId="4" fontId="9" numFmtId="1003" quotePrefix="false">
      <alignment horizontal="center" shrinkToFit="true" vertical="center"/>
    </xf>
    <xf applyAlignment="true" applyBorder="true" applyFill="true" applyFont="true" applyNumberFormat="true" borderId="14" fillId="4" fontId="2" numFmtId="1000" quotePrefix="false">
      <alignment horizontal="center" vertical="center" wrapText="true"/>
    </xf>
    <xf applyAlignment="true" applyBorder="true" applyFill="true" applyFont="true" applyNumberFormat="true" borderId="14" fillId="4" fontId="2" numFmtId="1002" quotePrefix="false">
      <alignment horizontal="center" vertical="center" wrapText="true"/>
    </xf>
    <xf applyAlignment="true" applyBorder="true" applyFill="true" applyFont="true" applyNumberFormat="true" borderId="14" fillId="4" fontId="2" numFmtId="1002" quotePrefix="false">
      <alignment horizontal="center" vertical="center"/>
    </xf>
    <xf applyAlignment="true" applyBorder="true" applyFill="true" applyFont="true" applyNumberFormat="true" borderId="14" fillId="4" fontId="2" numFmtId="1003" quotePrefix="false">
      <alignment horizontal="center" shrinkToFit="true" vertical="center"/>
    </xf>
    <xf applyAlignment="true" applyBorder="true" applyFill="true" applyFont="true" applyNumberFormat="true" borderId="1" fillId="4" fontId="9" numFmtId="1000" quotePrefix="false">
      <alignment horizontal="left" wrapText="true"/>
    </xf>
    <xf applyAlignment="true" applyBorder="true" applyFill="true" applyFont="true" applyNumberFormat="true" borderId="1" fillId="4" fontId="2" numFmtId="1002" quotePrefix="false">
      <alignment horizontal="center"/>
    </xf>
    <xf applyBorder="true" applyFill="true" applyFont="true" applyNumberFormat="true" borderId="1" fillId="4" fontId="1" numFmtId="1002" quotePrefix="false"/>
    <xf applyAlignment="true" applyBorder="true" applyFill="true" applyFont="true" applyNumberFormat="true" borderId="1" fillId="4" fontId="2" numFmtId="1005" quotePrefix="false">
      <alignment horizontal="center"/>
    </xf>
    <xf applyAlignment="true" applyBorder="true" applyFill="true" applyFont="true" applyNumberFormat="true" borderId="6" fillId="4" fontId="2" numFmtId="1000" quotePrefix="false">
      <alignment horizontal="center" vertical="center" wrapText="true"/>
    </xf>
    <xf applyAlignment="true" applyBorder="true" applyFill="true" applyFont="true" applyNumberFormat="true" borderId="6" fillId="4" fontId="2" numFmtId="1002" quotePrefix="false">
      <alignment horizontal="center" vertical="center" wrapText="true"/>
    </xf>
    <xf applyAlignment="true" applyBorder="true" applyFill="true" applyFont="true" applyNumberFormat="true" borderId="6" fillId="4" fontId="2" numFmtId="1002" quotePrefix="false">
      <alignment horizontal="center" vertical="center"/>
    </xf>
    <xf applyAlignment="true" applyBorder="true" applyFill="true" applyFont="true" applyNumberFormat="true" borderId="6" fillId="4" fontId="2" numFmtId="1003" quotePrefix="false">
      <alignment horizontal="center" shrinkToFit="true" vertical="center"/>
    </xf>
    <xf applyAlignment="true" applyBorder="true" applyFill="true" applyFont="true" applyNumberFormat="true" borderId="18" fillId="4" fontId="12" numFmtId="1000" quotePrefix="false">
      <alignment vertical="center" wrapText="true"/>
    </xf>
    <xf applyAlignment="true" applyBorder="true" applyFill="true" applyFont="true" applyNumberFormat="true" borderId="1" fillId="4" fontId="12" numFmtId="1003" quotePrefix="false">
      <alignment horizontal="center" shrinkToFit="true" vertical="center"/>
    </xf>
    <xf applyAlignment="true" applyBorder="true" applyFill="true" applyFont="true" applyNumberFormat="true" borderId="18" fillId="4" fontId="2" numFmtId="1000" quotePrefix="false">
      <alignment horizontal="center" vertical="center" wrapText="true"/>
    </xf>
    <xf applyAlignment="true" applyBorder="true" applyFill="true" applyFont="true" applyNumberFormat="true" borderId="1" fillId="4" fontId="9" numFmtId="1000" quotePrefix="false">
      <alignment vertical="center" wrapText="true"/>
    </xf>
    <xf applyAlignment="true" applyBorder="true" applyFill="true" applyFont="true" applyNumberFormat="true" borderId="18" fillId="4" fontId="9" numFmtId="1000" quotePrefix="false">
      <alignment horizontal="center" vertical="center" wrapText="true"/>
    </xf>
    <xf applyAlignment="true" applyFill="true" applyFont="true" applyNumberFormat="true" borderId="0" fillId="4" fontId="9" numFmtId="1000" quotePrefix="false">
      <alignment horizontal="left" vertical="center" wrapText="true"/>
    </xf>
    <xf applyAlignment="true" applyBorder="true" applyFill="true" applyFont="true" applyNumberFormat="true" borderId="1" fillId="4" fontId="12" numFmtId="1005" quotePrefix="false">
      <alignment horizontal="center" shrinkToFit="true" vertical="center"/>
    </xf>
    <xf applyAlignment="true" applyBorder="true" applyFill="true" applyFont="true" applyNumberFormat="true" borderId="1" fillId="4" fontId="2" numFmtId="1005" quotePrefix="false">
      <alignment horizontal="center" shrinkToFit="true" vertical="top"/>
    </xf>
    <xf applyAlignment="true" applyBorder="true" applyFill="true" applyFont="true" applyNumberFormat="true" borderId="1" fillId="4" fontId="12" numFmtId="1005" quotePrefix="false">
      <alignment horizontal="center" shrinkToFit="true" vertical="top"/>
    </xf>
    <xf applyAlignment="true" applyBorder="true" applyFill="true" applyFont="true" applyNumberFormat="true" borderId="1" fillId="4" fontId="12" numFmtId="1005" quotePrefix="false">
      <alignment horizontal="center" vertical="center"/>
    </xf>
    <xf applyAlignment="true" applyBorder="true" applyFill="true" applyFont="true" applyNumberFormat="true" borderId="1" fillId="4" fontId="2" numFmtId="1005" quotePrefix="false">
      <alignment horizontal="center" vertical="center"/>
    </xf>
    <xf applyAlignment="true" applyBorder="true" applyFill="true" applyFont="true" applyNumberFormat="true" borderId="18" fillId="4" fontId="12" numFmtId="1000" quotePrefix="false">
      <alignment wrapText="true"/>
    </xf>
    <xf applyAlignment="true" applyBorder="true" applyFill="true" applyFont="true" applyNumberFormat="true" borderId="1" fillId="4" fontId="14" numFmtId="1002" quotePrefix="false">
      <alignment horizontal="center" shrinkToFit="true" vertical="top"/>
    </xf>
    <xf applyAlignment="true" applyBorder="true" applyFill="true" applyFont="true" applyNumberFormat="true" borderId="1" fillId="6" fontId="12" numFmtId="1000" quotePrefix="false">
      <alignment vertical="center" wrapText="true"/>
    </xf>
    <xf applyAlignment="true" applyBorder="true" applyFill="true" applyFont="true" applyNumberFormat="true" borderId="1" fillId="6" fontId="12" numFmtId="1000" quotePrefix="false">
      <alignment horizontal="center" vertical="center" wrapText="true"/>
    </xf>
    <xf applyAlignment="true" applyBorder="true" applyFill="true" applyFont="true" applyNumberFormat="true" borderId="1" fillId="6" fontId="12" numFmtId="1002" quotePrefix="false">
      <alignment horizontal="center" vertical="center" wrapText="true"/>
    </xf>
    <xf applyAlignment="true" applyBorder="true" applyFill="true" applyFont="true" applyNumberFormat="true" borderId="1" fillId="6" fontId="12" numFmtId="1002" quotePrefix="false">
      <alignment horizontal="center" vertical="center"/>
    </xf>
    <xf applyAlignment="true" applyBorder="true" applyFill="true" applyFont="true" applyNumberFormat="true" borderId="1" fillId="6" fontId="12" numFmtId="1003" quotePrefix="false">
      <alignment horizontal="center" shrinkToFit="true" vertical="top"/>
    </xf>
    <xf applyAlignment="true" applyBorder="true" applyFill="true" applyFont="true" applyNumberFormat="true" borderId="1" fillId="7" fontId="12" numFmtId="1000" quotePrefix="false">
      <alignment vertical="center" wrapText="true"/>
    </xf>
    <xf applyAlignment="true" applyBorder="true" applyFill="true" applyFont="true" applyNumberFormat="true" borderId="1" fillId="7" fontId="12" numFmtId="1000" quotePrefix="false">
      <alignment horizontal="center" vertical="center" wrapText="true"/>
    </xf>
    <xf applyAlignment="true" applyBorder="true" applyFill="true" applyFont="true" applyNumberFormat="true" borderId="1" fillId="7" fontId="12" numFmtId="1002" quotePrefix="false">
      <alignment horizontal="center" vertical="center" wrapText="true"/>
    </xf>
    <xf applyAlignment="true" applyBorder="true" applyFill="true" applyFont="true" applyNumberFormat="true" borderId="1" fillId="7" fontId="12" numFmtId="1002" quotePrefix="false">
      <alignment horizontal="center" vertical="center"/>
    </xf>
    <xf applyAlignment="true" applyBorder="true" applyFill="true" applyFont="true" applyNumberFormat="true" borderId="1" fillId="7" fontId="12" numFmtId="1003" quotePrefix="false">
      <alignment horizontal="center" shrinkToFit="true" vertical="top"/>
    </xf>
    <xf applyAlignment="true" applyBorder="true" applyFill="true" applyFont="true" applyNumberFormat="true" borderId="1" fillId="7" fontId="2" numFmtId="1000" quotePrefix="false">
      <alignment vertical="center" wrapText="true"/>
    </xf>
    <xf applyAlignment="true" applyBorder="true" applyFill="true" applyFont="true" applyNumberFormat="true" borderId="1" fillId="7" fontId="2" numFmtId="1000" quotePrefix="false">
      <alignment horizontal="center" vertical="center" wrapText="true"/>
    </xf>
    <xf applyAlignment="true" applyBorder="true" applyFill="true" applyFont="true" applyNumberFormat="true" borderId="1" fillId="7" fontId="2" numFmtId="1002" quotePrefix="false">
      <alignment horizontal="center" vertical="center" wrapText="true"/>
    </xf>
    <xf applyAlignment="true" applyBorder="true" applyFill="true" applyFont="true" applyNumberFormat="true" borderId="1" fillId="7" fontId="2" numFmtId="1002" quotePrefix="false">
      <alignment horizontal="center" vertical="center"/>
    </xf>
    <xf applyAlignment="true" applyBorder="true" applyFill="true" applyFont="true" applyNumberFormat="true" borderId="1" fillId="7" fontId="2" numFmtId="1003" quotePrefix="false">
      <alignment horizontal="center" vertical="center"/>
    </xf>
    <xf applyAlignment="true" applyBorder="true" applyFill="true" applyFont="true" applyNumberFormat="true" borderId="1" fillId="7" fontId="12" numFmtId="1003" quotePrefix="false">
      <alignment horizontal="center" vertical="center"/>
    </xf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Border="true" applyFont="true" applyNumberFormat="true" borderId="1" fillId="0" fontId="2" numFmtId="1002" quotePrefix="false">
      <alignment horizontal="center" vertical="center"/>
    </xf>
    <xf applyAlignment="true" applyBorder="true" applyFont="true" applyNumberFormat="true" borderId="1" fillId="0" fontId="2" numFmtId="1003" quotePrefix="false">
      <alignment horizontal="center" shrinkToFit="true" vertical="top"/>
    </xf>
    <xf applyAlignment="true" applyBorder="true" applyFill="true" applyFont="true" applyNumberFormat="true" borderId="1" fillId="8" fontId="2" numFmtId="1000" quotePrefix="false">
      <alignment horizontal="center" vertical="center" wrapText="true"/>
    </xf>
    <xf applyAlignment="true" applyBorder="true" applyFill="true" applyFont="true" applyNumberFormat="true" borderId="1" fillId="8" fontId="2" numFmtId="1002" quotePrefix="false">
      <alignment horizontal="center" vertical="center" wrapText="true"/>
    </xf>
    <xf applyAlignment="true" applyBorder="true" applyFill="true" applyFont="true" applyNumberFormat="true" borderId="1" fillId="8" fontId="2" numFmtId="1002" quotePrefix="false">
      <alignment horizontal="center" vertical="center"/>
    </xf>
    <xf applyAlignment="true" applyBorder="true" applyFill="true" applyFont="true" applyNumberFormat="true" borderId="1" fillId="8" fontId="2" numFmtId="1003" quotePrefix="false">
      <alignment horizontal="center" shrinkToFit="true" vertical="top"/>
    </xf>
    <xf applyAlignment="true" applyBorder="true" applyFill="true" applyFont="true" applyNumberFormat="true" borderId="1" fillId="6" fontId="2" numFmtId="1002" quotePrefix="false">
      <alignment horizontal="center" vertical="center"/>
    </xf>
    <xf applyAlignment="true" applyBorder="true" applyFill="true" applyFont="true" applyNumberFormat="true" borderId="6" fillId="9" fontId="12" numFmtId="1000" quotePrefix="false">
      <alignment horizontal="left" vertical="center" wrapText="true"/>
    </xf>
    <xf applyAlignment="true" applyBorder="true" applyFill="true" applyFont="true" applyNumberFormat="true" borderId="6" fillId="9" fontId="12" numFmtId="1000" quotePrefix="false">
      <alignment horizontal="center" vertical="center" wrapText="true"/>
    </xf>
    <xf applyAlignment="true" applyBorder="true" applyFill="true" applyFont="true" applyNumberFormat="true" borderId="6" fillId="9" fontId="12" numFmtId="1002" quotePrefix="false">
      <alignment horizontal="center" vertical="center" wrapText="true"/>
    </xf>
    <xf applyAlignment="true" applyBorder="true" applyFill="true" applyFont="true" applyNumberFormat="true" borderId="6" fillId="9" fontId="12" numFmtId="1002" quotePrefix="false">
      <alignment horizontal="center" vertical="center"/>
    </xf>
    <xf applyAlignment="true" applyBorder="true" applyFill="true" applyFont="true" applyNumberFormat="true" borderId="6" fillId="9" fontId="12" numFmtId="1003" quotePrefix="false">
      <alignment horizontal="center" shrinkToFit="true" vertical="top"/>
    </xf>
    <xf applyAlignment="true" applyBorder="true" applyFill="true" applyFont="true" applyNumberFormat="true" borderId="1" fillId="9" fontId="2" numFmtId="1000" quotePrefix="false">
      <alignment horizontal="left" vertical="center" wrapText="true"/>
    </xf>
    <xf applyAlignment="true" applyBorder="true" applyFill="true" applyFont="true" applyNumberFormat="true" borderId="1" fillId="9" fontId="2" numFmtId="1000" quotePrefix="false">
      <alignment horizontal="center" vertical="center" wrapText="true"/>
    </xf>
    <xf applyAlignment="true" applyBorder="true" applyFill="true" applyFont="true" applyNumberFormat="true" borderId="1" fillId="9" fontId="2" numFmtId="1002" quotePrefix="false">
      <alignment horizontal="center" vertical="center" wrapText="true"/>
    </xf>
    <xf applyAlignment="true" applyBorder="true" applyFill="true" applyFont="true" applyNumberFormat="true" borderId="1" fillId="9" fontId="2" numFmtId="1002" quotePrefix="false">
      <alignment horizontal="center" vertical="center"/>
    </xf>
    <xf applyAlignment="true" applyBorder="true" applyFill="true" applyFont="true" applyNumberFormat="true" borderId="1" fillId="9" fontId="12" numFmtId="1002" quotePrefix="false">
      <alignment horizontal="center" vertical="center"/>
    </xf>
    <xf applyAlignment="true" applyBorder="true" applyFill="true" applyFont="true" applyNumberFormat="true" borderId="1" fillId="9" fontId="2" numFmtId="1003" quotePrefix="false">
      <alignment horizontal="center" shrinkToFit="true" vertical="top"/>
    </xf>
    <xf applyAlignment="true" applyBorder="true" applyFill="true" applyFont="true" applyNumberFormat="true" borderId="1" fillId="9" fontId="2" numFmtId="1000" quotePrefix="false">
      <alignment vertical="center" wrapText="true"/>
    </xf>
    <xf applyAlignment="true" applyBorder="true" applyFill="true" applyFont="true" applyNumberFormat="true" borderId="1" fillId="9" fontId="2" numFmtId="1003" quotePrefix="false">
      <alignment horizontal="center" vertical="center"/>
    </xf>
    <xf applyAlignment="true" applyBorder="true" applyFill="true" applyFont="true" applyNumberFormat="true" borderId="1" fillId="8" fontId="2" numFmtId="1000" quotePrefix="false">
      <alignment vertical="center" wrapText="true"/>
    </xf>
    <xf applyAlignment="true" applyBorder="true" applyFill="true" applyFont="true" applyNumberFormat="true" borderId="1" fillId="8" fontId="2" numFmtId="1003" quotePrefix="false">
      <alignment horizontal="center" vertical="center"/>
    </xf>
    <xf applyAlignment="true" applyBorder="true" applyFill="true" applyFont="true" applyNumberFormat="true" borderId="1" fillId="10" fontId="12" numFmtId="1000" quotePrefix="false">
      <alignment horizontal="center" vertical="center" wrapText="true"/>
    </xf>
    <xf applyAlignment="true" applyBorder="true" applyFill="true" applyFont="true" applyNumberFormat="true" borderId="1" fillId="10" fontId="12" numFmtId="1002" quotePrefix="false">
      <alignment horizontal="center" vertical="center" wrapText="true"/>
    </xf>
    <xf applyAlignment="true" applyBorder="true" applyFill="true" applyFont="true" applyNumberFormat="true" borderId="1" fillId="10" fontId="12" numFmtId="1002" quotePrefix="false">
      <alignment horizontal="center" vertical="center"/>
    </xf>
    <xf applyAlignment="true" applyBorder="true" applyFill="true" applyFont="true" applyNumberFormat="true" borderId="1" fillId="10" fontId="12" numFmtId="1003" quotePrefix="false">
      <alignment horizontal="center" shrinkToFit="true" vertical="top"/>
    </xf>
    <xf applyAlignment="true" applyBorder="true" applyFill="true" applyFont="true" applyNumberFormat="true" borderId="1" fillId="9" fontId="12" numFmtId="1000" quotePrefix="false">
      <alignment vertical="center" wrapText="true"/>
    </xf>
    <xf applyAlignment="true" applyBorder="true" applyFill="true" applyFont="true" applyNumberFormat="true" borderId="1" fillId="9" fontId="12" numFmtId="1000" quotePrefix="false">
      <alignment horizontal="center" vertical="center" wrapText="true"/>
    </xf>
    <xf applyAlignment="true" applyBorder="true" applyFill="true" applyFont="true" applyNumberFormat="true" borderId="1" fillId="9" fontId="12" numFmtId="1002" quotePrefix="false">
      <alignment horizontal="center" vertical="center" wrapText="true"/>
    </xf>
    <xf applyAlignment="true" applyBorder="true" applyFill="true" applyFont="true" applyNumberFormat="true" borderId="1" fillId="9" fontId="12" numFmtId="1003" quotePrefix="false">
      <alignment horizontal="center" shrinkToFit="true" vertical="top"/>
    </xf>
    <xf applyAlignment="true" applyBorder="true" applyFill="true" applyFont="true" applyNumberFormat="true" borderId="1" fillId="9" fontId="2" numFmtId="1000" quotePrefix="false">
      <alignment vertical="top" wrapText="true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ill="true" applyFont="true" applyNumberFormat="true" borderId="14" fillId="4" fontId="2" numFmtId="1003" quotePrefix="false">
      <alignment horizontal="center" shrinkToFit="true" vertical="top"/>
    </xf>
    <xf applyAlignment="true" applyBorder="true" applyFont="true" applyNumberFormat="true" borderId="26" fillId="0" fontId="2" numFmtId="1000" quotePrefix="false">
      <alignment vertical="center" wrapText="true"/>
    </xf>
    <xf applyAlignment="true" applyBorder="true" applyFill="true" applyFont="true" applyNumberFormat="true" borderId="26" fillId="8" fontId="2" numFmtId="1000" quotePrefix="false">
      <alignment horizontal="center" vertical="center" wrapText="true"/>
    </xf>
    <xf applyAlignment="true" applyBorder="true" applyFill="true" applyFont="true" applyNumberFormat="true" borderId="26" fillId="8" fontId="2" numFmtId="1002" quotePrefix="false">
      <alignment horizontal="center" vertical="center" wrapText="true"/>
    </xf>
    <xf applyAlignment="true" applyBorder="true" applyFill="true" applyFont="true" applyNumberFormat="true" borderId="26" fillId="8" fontId="2" numFmtId="1002" quotePrefix="false">
      <alignment horizontal="center" vertical="center"/>
    </xf>
    <xf applyAlignment="true" applyBorder="true" applyFill="true" applyFont="true" applyNumberFormat="true" borderId="26" fillId="8" fontId="2" numFmtId="1003" quotePrefix="false">
      <alignment horizontal="center" shrinkToFit="true" vertical="top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_rels/sheet2.xml.rels><?xml version="1.0" encoding="UTF-8" standalone="no" ?>
<Relationships xmlns="http://schemas.openxmlformats.org/package/2006/relationships">
  <Relationship Id="rId2" Target="../comments1.xml" Type="http://schemas.openxmlformats.org/officeDocument/2006/relationships/comments"/>
  <Relationship Id="rId1" Target="../drawings/vmlDrawing1.vml" Type="http://schemas.openxmlformats.org/officeDocument/2006/relationships/vmlDrawing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E305"/>
  <sheetViews>
    <sheetView showZeros="true" workbookViewId="0"/>
  </sheetViews>
  <sheetFormatPr baseColWidth="8" customHeight="false" defaultColWidth="9.01743714249899" defaultRowHeight="12.6000003814697" zeroHeight="false"/>
  <cols>
    <col customWidth="true" max="1" min="1" outlineLevel="0" style="1" width="26.3072819105358"/>
    <col customWidth="true" max="2" min="2" outlineLevel="0" style="1" width="79.7987517904126"/>
    <col customWidth="true" max="3" min="3" outlineLevel="0" style="1" width="20.936210985415"/>
    <col customWidth="true" max="4" min="4" outlineLevel="0" width="17.8670289529611"/>
  </cols>
  <sheetData>
    <row customHeight="true" hidden="true" ht="46.5" outlineLevel="0" r="1"/>
    <row customHeight="true" ht="39.5999984741211" outlineLevel="0" r="2">
      <c r="A2" s="1" t="n"/>
      <c r="B2" s="1" t="n"/>
      <c r="C2" s="2" t="s">
        <v>0</v>
      </c>
      <c r="D2" s="2" t="s"/>
    </row>
    <row customHeight="true" ht="57" outlineLevel="0" r="3">
      <c r="A3" s="3" t="s">
        <v>1</v>
      </c>
      <c r="B3" s="4" t="s"/>
      <c r="C3" s="4" t="s"/>
      <c r="D3" s="5" t="s"/>
    </row>
    <row customHeight="true" ht="12.75" outlineLevel="0" r="4">
      <c r="A4" s="6" t="n"/>
      <c r="B4" s="7" t="s"/>
      <c r="C4" s="6" t="n"/>
    </row>
    <row customHeight="true" ht="12.75" outlineLevel="0" r="5">
      <c r="A5" s="8" t="s">
        <v>2</v>
      </c>
      <c r="B5" s="9" t="s">
        <v>3</v>
      </c>
      <c r="C5" s="8" t="s">
        <v>4</v>
      </c>
      <c r="D5" s="10" t="s">
        <v>5</v>
      </c>
    </row>
    <row customHeight="true" ht="66.75" outlineLevel="0" r="6">
      <c r="A6" s="11" t="s"/>
      <c r="B6" s="12" t="s"/>
      <c r="C6" s="11" t="s"/>
      <c r="D6" s="13" t="s"/>
    </row>
    <row customHeight="true" ht="12.75" outlineLevel="0" r="7">
      <c r="A7" s="14" t="n">
        <v>1</v>
      </c>
      <c r="B7" s="15" t="n">
        <v>2</v>
      </c>
      <c r="C7" s="14" t="n">
        <v>3</v>
      </c>
      <c r="D7" s="16" t="n"/>
    </row>
    <row customFormat="true" customHeight="true" ht="25.5" outlineLevel="0" r="8" s="17">
      <c r="A8" s="18" t="s">
        <v>6</v>
      </c>
      <c r="B8" s="19" t="s">
        <v>7</v>
      </c>
      <c r="C8" s="20" t="n">
        <f aca="false" ca="false" dt2D="false" dtr="false" t="normal">C9+C13+C19+C27+C30+C39+C42</f>
        <v>2725.7</v>
      </c>
      <c r="D8" s="20" t="n">
        <f aca="false" ca="false" dt2D="false" dtr="false" t="normal">D9+D13+D19+D27+D30+D39+D42</f>
        <v>2996</v>
      </c>
    </row>
    <row customFormat="true" customHeight="true" ht="25.9500007629395" outlineLevel="0" r="9" s="17">
      <c r="A9" s="21" t="s">
        <v>8</v>
      </c>
      <c r="B9" s="22" t="s">
        <v>9</v>
      </c>
      <c r="C9" s="23" t="n">
        <f aca="false" ca="false" dt2D="false" dtr="false" t="normal">C10</f>
        <v>1500</v>
      </c>
      <c r="D9" s="23" t="n">
        <f aca="false" ca="false" dt2D="false" dtr="false" t="normal">D10</f>
        <v>1704.7</v>
      </c>
    </row>
    <row customHeight="true" ht="24.6000003814697" outlineLevel="0" r="10">
      <c r="A10" s="24" t="s">
        <v>10</v>
      </c>
      <c r="B10" s="25" t="s">
        <v>11</v>
      </c>
      <c r="C10" s="26" t="n">
        <f aca="false" ca="false" dt2D="false" dtr="false" t="normal">C11+C12</f>
        <v>1500</v>
      </c>
      <c r="D10" s="26" t="n">
        <f aca="false" ca="false" dt2D="false" dtr="false" t="normal">D11+D12</f>
        <v>1704.7</v>
      </c>
    </row>
    <row customHeight="true" ht="75" outlineLevel="0" r="11">
      <c r="A11" s="24" t="s">
        <v>12</v>
      </c>
      <c r="B11" s="25" t="s">
        <v>13</v>
      </c>
      <c r="C11" s="26" t="n">
        <v>1500</v>
      </c>
      <c r="D11" s="27" t="n">
        <v>1692.8</v>
      </c>
    </row>
    <row customHeight="true" ht="58.2000007629395" outlineLevel="0" r="12">
      <c r="A12" s="28" t="s">
        <v>14</v>
      </c>
      <c r="B12" s="25" t="s">
        <v>15</v>
      </c>
      <c r="C12" s="26" t="n">
        <v>0</v>
      </c>
      <c r="D12" s="27" t="n">
        <v>11.9</v>
      </c>
    </row>
    <row customHeight="true" ht="33" outlineLevel="0" r="13">
      <c r="A13" s="21" t="s">
        <v>16</v>
      </c>
      <c r="B13" s="22" t="s">
        <v>17</v>
      </c>
      <c r="C13" s="23" t="n">
        <f aca="false" ca="false" dt2D="false" dtr="false" t="normal">C14+C17</f>
        <v>368.3</v>
      </c>
      <c r="D13" s="23" t="n">
        <f aca="false" ca="false" dt2D="false" dtr="false" t="normal">D14+D17</f>
        <v>367.2</v>
      </c>
    </row>
    <row customHeight="true" ht="21" outlineLevel="0" r="14">
      <c r="A14" s="29" t="s">
        <v>18</v>
      </c>
      <c r="B14" s="30" t="s">
        <v>19</v>
      </c>
      <c r="C14" s="26" t="n">
        <f aca="false" ca="false" dt2D="false" dtr="false" t="normal">C15+C16</f>
        <v>367.3</v>
      </c>
      <c r="D14" s="26" t="n">
        <f aca="false" ca="false" dt2D="false" dtr="false" t="normal">D15+D16</f>
        <v>367.2</v>
      </c>
    </row>
    <row customHeight="true" ht="32.25" outlineLevel="0" r="15">
      <c r="A15" s="31" t="s">
        <v>20</v>
      </c>
      <c r="B15" s="32" t="s">
        <v>21</v>
      </c>
      <c r="C15" s="26" t="n">
        <f aca="false" ca="false" dt2D="false" dtr="false" t="normal">300+51.3</f>
        <v>351.3</v>
      </c>
      <c r="D15" s="27" t="n">
        <v>351.3</v>
      </c>
    </row>
    <row customHeight="true" ht="29.3999996185303" outlineLevel="0" r="16">
      <c r="A16" s="31" t="s">
        <v>22</v>
      </c>
      <c r="B16" s="33" t="s">
        <v>23</v>
      </c>
      <c r="C16" s="26" t="n">
        <f aca="false" ca="false" dt2D="false" dtr="false" t="normal">13.5+2.5</f>
        <v>16</v>
      </c>
      <c r="D16" s="27" t="n">
        <v>15.9</v>
      </c>
    </row>
    <row customHeight="true" ht="29.25" outlineLevel="0" r="17">
      <c r="A17" s="34" t="s">
        <v>24</v>
      </c>
      <c r="B17" s="35" t="s">
        <v>25</v>
      </c>
      <c r="C17" s="26" t="n">
        <f aca="false" ca="false" dt2D="false" dtr="false" t="normal">C18</f>
        <v>1</v>
      </c>
      <c r="D17" s="26" t="n">
        <f aca="false" ca="false" dt2D="false" dtr="false" t="normal">D18</f>
        <v>0</v>
      </c>
    </row>
    <row customHeight="true" ht="29.25" outlineLevel="0" r="18">
      <c r="A18" s="24" t="s">
        <v>26</v>
      </c>
      <c r="B18" s="25" t="s">
        <v>25</v>
      </c>
      <c r="C18" s="26" t="n">
        <v>1</v>
      </c>
      <c r="D18" s="27" t="n">
        <v>0</v>
      </c>
    </row>
    <row customFormat="true" customHeight="true" ht="27" outlineLevel="0" r="19" s="17">
      <c r="A19" s="36" t="s">
        <v>27</v>
      </c>
      <c r="B19" s="22" t="s">
        <v>28</v>
      </c>
      <c r="C19" s="23" t="n">
        <f aca="false" ca="false" dt2D="false" dtr="false" t="normal">C22+C20</f>
        <v>134</v>
      </c>
      <c r="D19" s="23" t="n">
        <f aca="false" ca="false" dt2D="false" dtr="false" t="normal">D22+D20</f>
        <v>98.80000000000001</v>
      </c>
    </row>
    <row customHeight="true" ht="29.25" outlineLevel="0" r="20">
      <c r="A20" s="37" t="s">
        <v>29</v>
      </c>
      <c r="B20" s="25" t="s">
        <v>30</v>
      </c>
      <c r="C20" s="26" t="n">
        <f aca="false" ca="false" dt2D="false" dtr="false" t="normal">C21</f>
        <v>9</v>
      </c>
      <c r="D20" s="26" t="n">
        <f aca="false" ca="false" dt2D="false" dtr="false" t="normal">D21</f>
        <v>11.4</v>
      </c>
    </row>
    <row customHeight="true" ht="39.75" outlineLevel="0" r="21">
      <c r="A21" s="37" t="s">
        <v>31</v>
      </c>
      <c r="B21" s="25" t="s">
        <v>32</v>
      </c>
      <c r="C21" s="26" t="n">
        <v>9</v>
      </c>
      <c r="D21" s="27" t="n">
        <v>11.4</v>
      </c>
    </row>
    <row customFormat="true" customHeight="true" ht="27.75" outlineLevel="0" r="22" s="17">
      <c r="A22" s="24" t="s">
        <v>33</v>
      </c>
      <c r="B22" s="25" t="s">
        <v>34</v>
      </c>
      <c r="C22" s="26" t="n">
        <f aca="false" ca="false" dt2D="false" dtr="false" t="normal">C23+C25</f>
        <v>125</v>
      </c>
      <c r="D22" s="26" t="n">
        <f aca="false" ca="false" dt2D="false" dtr="false" t="normal">D23+D25</f>
        <v>87.4</v>
      </c>
    </row>
    <row customHeight="true" ht="27" outlineLevel="0" r="23">
      <c r="A23" s="38" t="s">
        <v>35</v>
      </c>
      <c r="B23" s="25" t="s">
        <v>36</v>
      </c>
      <c r="C23" s="39" t="n">
        <f aca="false" ca="false" dt2D="false" dtr="false" t="normal">C24</f>
        <v>44</v>
      </c>
      <c r="D23" s="39" t="n">
        <f aca="false" ca="false" dt2D="false" dtr="false" t="normal">D24</f>
        <v>44</v>
      </c>
    </row>
    <row customHeight="true" ht="33" outlineLevel="0" r="24">
      <c r="A24" s="24" t="s">
        <v>37</v>
      </c>
      <c r="B24" s="25" t="s">
        <v>38</v>
      </c>
      <c r="C24" s="39" t="n">
        <f aca="false" ca="false" dt2D="false" dtr="false" t="normal">31.4+12.6</f>
        <v>44</v>
      </c>
      <c r="D24" s="27" t="n">
        <v>44</v>
      </c>
    </row>
    <row customFormat="true" customHeight="true" ht="28.5" outlineLevel="0" r="25" s="17">
      <c r="A25" s="24" t="s">
        <v>39</v>
      </c>
      <c r="B25" s="25" t="s">
        <v>40</v>
      </c>
      <c r="C25" s="39" t="n">
        <f aca="false" ca="false" dt2D="false" dtr="false" t="normal">C26</f>
        <v>81</v>
      </c>
      <c r="D25" s="39" t="n">
        <f aca="false" ca="false" dt2D="false" dtr="false" t="normal">D26</f>
        <v>43.4</v>
      </c>
    </row>
    <row customHeight="true" ht="33.4500007629395" outlineLevel="0" r="26">
      <c r="A26" s="24" t="s">
        <v>41</v>
      </c>
      <c r="B26" s="25" t="s">
        <v>42</v>
      </c>
      <c r="C26" s="39" t="n">
        <v>81</v>
      </c>
      <c r="D26" s="27" t="n">
        <v>43.4</v>
      </c>
    </row>
    <row customFormat="true" customHeight="true" ht="25.5" outlineLevel="0" r="27" s="17">
      <c r="A27" s="21" t="s">
        <v>43</v>
      </c>
      <c r="B27" s="22" t="s">
        <v>44</v>
      </c>
      <c r="C27" s="23" t="n">
        <f aca="false" ca="false" dt2D="false" dtr="false" t="normal">C28</f>
        <v>40</v>
      </c>
      <c r="D27" s="23" t="n">
        <f aca="false" ca="false" dt2D="false" dtr="false" t="normal">D28</f>
        <v>16.7</v>
      </c>
    </row>
    <row customFormat="true" customHeight="true" ht="50.25" outlineLevel="0" r="28" s="17">
      <c r="A28" s="24" t="s">
        <v>45</v>
      </c>
      <c r="B28" s="25" t="s">
        <v>46</v>
      </c>
      <c r="C28" s="26" t="n">
        <f aca="false" ca="false" dt2D="false" dtr="false" t="normal">C29</f>
        <v>40</v>
      </c>
      <c r="D28" s="26" t="n">
        <f aca="false" ca="false" dt2D="false" dtr="false" t="normal">D29</f>
        <v>16.7</v>
      </c>
    </row>
    <row customHeight="true" ht="64.5" outlineLevel="0" r="29">
      <c r="A29" s="24" t="s">
        <v>47</v>
      </c>
      <c r="B29" s="25" t="s">
        <v>48</v>
      </c>
      <c r="C29" s="26" t="n">
        <v>40</v>
      </c>
      <c r="D29" s="27" t="n">
        <v>16.7</v>
      </c>
    </row>
    <row customFormat="true" customHeight="true" ht="37.5" outlineLevel="0" r="30" s="17">
      <c r="A30" s="21" t="s">
        <v>49</v>
      </c>
      <c r="B30" s="22" t="s">
        <v>50</v>
      </c>
      <c r="C30" s="23" t="n">
        <f aca="false" ca="false" dt2D="false" dtr="false" t="normal">C35+C37+C33</f>
        <v>683.4</v>
      </c>
      <c r="D30" s="23" t="n">
        <f aca="false" ca="false" dt2D="false" dtr="false" t="normal">D35+D37+D33</f>
        <v>707.8</v>
      </c>
    </row>
    <row customFormat="true" customHeight="true" hidden="true" ht="43.5" outlineLevel="0" r="31" s="17">
      <c r="A31" s="24" t="s">
        <v>51</v>
      </c>
      <c r="B31" s="25" t="s">
        <v>52</v>
      </c>
      <c r="C31" s="39" t="n">
        <f aca="false" ca="false" dt2D="false" dtr="false" t="normal">C32</f>
        <v>0</v>
      </c>
      <c r="D31" s="40" t="n"/>
    </row>
    <row customFormat="true" customHeight="true" hidden="true" ht="42.75" outlineLevel="0" r="32" s="17">
      <c r="A32" s="24" t="s">
        <v>53</v>
      </c>
      <c r="B32" s="25" t="s">
        <v>54</v>
      </c>
      <c r="C32" s="39" t="n"/>
      <c r="D32" s="40" t="n"/>
    </row>
    <row customFormat="true" customHeight="true" ht="67.5" outlineLevel="0" r="33" s="17">
      <c r="A33" s="24" t="s">
        <v>51</v>
      </c>
      <c r="B33" s="25" t="s">
        <v>52</v>
      </c>
      <c r="C33" s="39" t="n">
        <f aca="false" ca="false" dt2D="false" dtr="false" t="normal">C34</f>
        <v>2.5</v>
      </c>
      <c r="D33" s="39" t="n">
        <f aca="false" ca="false" dt2D="false" dtr="false" t="normal">D34</f>
        <v>0</v>
      </c>
    </row>
    <row customFormat="true" customHeight="true" ht="63.75" outlineLevel="0" r="34" s="17">
      <c r="A34" s="24" t="s">
        <v>53</v>
      </c>
      <c r="B34" s="25" t="s">
        <v>54</v>
      </c>
      <c r="C34" s="39" t="n">
        <v>2.5</v>
      </c>
      <c r="D34" s="40" t="n">
        <v>0</v>
      </c>
    </row>
    <row customHeight="true" ht="69.75" outlineLevel="0" r="35">
      <c r="A35" s="24" t="s">
        <v>55</v>
      </c>
      <c r="B35" s="25" t="s">
        <v>56</v>
      </c>
      <c r="C35" s="26" t="n">
        <f aca="false" ca="false" dt2D="false" dtr="false" t="normal">C36</f>
        <v>95.9</v>
      </c>
      <c r="D35" s="26" t="n">
        <f aca="false" ca="false" dt2D="false" dtr="false" t="normal">D36</f>
        <v>95.9</v>
      </c>
    </row>
    <row customHeight="true" ht="54.75" outlineLevel="0" r="36">
      <c r="A36" s="24" t="s">
        <v>57</v>
      </c>
      <c r="B36" s="25" t="s">
        <v>58</v>
      </c>
      <c r="C36" s="26" t="n">
        <v>95.9</v>
      </c>
      <c r="D36" s="27" t="n">
        <v>95.9</v>
      </c>
    </row>
    <row customHeight="true" ht="72.75" outlineLevel="0" r="37">
      <c r="A37" s="24" t="s">
        <v>59</v>
      </c>
      <c r="B37" s="30" t="s">
        <v>60</v>
      </c>
      <c r="C37" s="26" t="n">
        <f aca="false" ca="false" dt2D="false" dtr="false" t="normal">C38</f>
        <v>585</v>
      </c>
      <c r="D37" s="26" t="n">
        <f aca="false" ca="false" dt2D="false" dtr="false" t="normal">D38</f>
        <v>611.9</v>
      </c>
    </row>
    <row customHeight="true" ht="64.5" outlineLevel="0" r="38">
      <c r="A38" s="24" t="s">
        <v>61</v>
      </c>
      <c r="B38" s="30" t="s">
        <v>62</v>
      </c>
      <c r="C38" s="26" t="n">
        <f aca="false" ca="false" dt2D="false" dtr="false" t="normal">490+95</f>
        <v>585</v>
      </c>
      <c r="D38" s="27" t="n">
        <v>611.9</v>
      </c>
    </row>
    <row customFormat="true" customHeight="true" ht="33.75" outlineLevel="0" r="39" s="17">
      <c r="A39" s="21" t="s">
        <v>63</v>
      </c>
      <c r="B39" s="22" t="s">
        <v>64</v>
      </c>
      <c r="C39" s="23" t="n">
        <f aca="false" ca="false" dt2D="false" dtr="false" t="normal">C40</f>
        <v>0</v>
      </c>
      <c r="D39" s="23" t="n">
        <f aca="false" ca="false" dt2D="false" dtr="false" t="normal">D40</f>
        <v>25</v>
      </c>
    </row>
    <row customHeight="true" ht="39" outlineLevel="0" r="40">
      <c r="A40" s="24" t="s">
        <v>65</v>
      </c>
      <c r="B40" s="25" t="s">
        <v>66</v>
      </c>
      <c r="C40" s="26" t="n">
        <f aca="false" ca="false" dt2D="false" dtr="false" t="normal">C41</f>
        <v>0</v>
      </c>
      <c r="D40" s="26" t="n">
        <f aca="false" ca="false" dt2D="false" dtr="false" t="normal">D41</f>
        <v>25</v>
      </c>
    </row>
    <row customHeight="true" ht="39" outlineLevel="0" r="41">
      <c r="A41" s="24" t="s">
        <v>67</v>
      </c>
      <c r="B41" s="25" t="s">
        <v>68</v>
      </c>
      <c r="C41" s="26" t="n">
        <v>0</v>
      </c>
      <c r="D41" s="27" t="n">
        <v>25</v>
      </c>
    </row>
    <row customFormat="true" customHeight="true" ht="39" outlineLevel="0" r="42" s="17">
      <c r="A42" s="21" t="s">
        <v>69</v>
      </c>
      <c r="B42" s="22" t="s">
        <v>70</v>
      </c>
      <c r="C42" s="23" t="n">
        <f aca="false" ca="false" dt2D="false" dtr="false" t="normal">C43</f>
        <v>0</v>
      </c>
      <c r="D42" s="23" t="n">
        <f aca="false" ca="false" dt2D="false" dtr="false" t="normal">D43</f>
        <v>75.8</v>
      </c>
    </row>
    <row customHeight="true" ht="75" outlineLevel="0" r="43">
      <c r="A43" s="24" t="s">
        <v>71</v>
      </c>
      <c r="B43" s="25" t="s">
        <v>72</v>
      </c>
      <c r="C43" s="26" t="n">
        <f aca="false" ca="false" dt2D="false" dtr="false" t="normal">C44</f>
        <v>0</v>
      </c>
      <c r="D43" s="26" t="n">
        <f aca="false" ca="false" dt2D="false" dtr="false" t="normal">D44</f>
        <v>75.8</v>
      </c>
    </row>
    <row customHeight="true" ht="48.5999984741211" outlineLevel="0" r="44">
      <c r="A44" s="24" t="s">
        <v>73</v>
      </c>
      <c r="B44" s="25" t="s">
        <v>74</v>
      </c>
      <c r="C44" s="26" t="n">
        <v>0</v>
      </c>
      <c r="D44" s="27" t="n">
        <v>75.8</v>
      </c>
    </row>
    <row customHeight="true" ht="37.5" outlineLevel="0" r="45">
      <c r="A45" s="36" t="s">
        <v>75</v>
      </c>
      <c r="B45" s="22" t="s">
        <v>76</v>
      </c>
      <c r="C45" s="41" t="n">
        <f aca="false" ca="false" dt2D="false" dtr="false" t="normal">C46+C132+C134+C138</f>
        <v>168814</v>
      </c>
      <c r="D45" s="41" t="n">
        <f aca="false" ca="false" dt2D="false" dtr="false" t="normal">D46+D132+D134+D138</f>
        <v>166944.20000000004</v>
      </c>
    </row>
    <row customHeight="true" ht="33.75" outlineLevel="0" r="46">
      <c r="A46" s="36" t="s">
        <v>77</v>
      </c>
      <c r="B46" s="22" t="s">
        <v>78</v>
      </c>
      <c r="C46" s="42" t="n">
        <f aca="false" ca="false" dt2D="false" dtr="false" t="normal">C47+C63+C72+C55</f>
        <v>168149</v>
      </c>
      <c r="D46" s="43" t="n">
        <f aca="false" ca="false" dt2D="false" dtr="false" t="normal">D47+D63+D72+D55</f>
        <v>166278.00000000003</v>
      </c>
    </row>
    <row customHeight="true" ht="27.75" outlineLevel="0" r="47">
      <c r="A47" s="37" t="s">
        <v>79</v>
      </c>
      <c r="B47" s="25" t="s">
        <v>80</v>
      </c>
      <c r="C47" s="26" t="n">
        <f aca="false" ca="false" dt2D="false" dtr="false" t="normal">C48+C53+C51</f>
        <v>9900.6</v>
      </c>
      <c r="D47" s="26" t="n">
        <f aca="false" ca="false" dt2D="false" dtr="false" t="normal">D48+D53+D51</f>
        <v>9900.6</v>
      </c>
    </row>
    <row customFormat="true" customHeight="true" ht="24.75" outlineLevel="0" r="48" s="17">
      <c r="A48" s="37" t="s">
        <v>81</v>
      </c>
      <c r="B48" s="44" t="s">
        <v>82</v>
      </c>
      <c r="C48" s="26" t="n">
        <f aca="false" ca="false" dt2D="false" dtr="false" t="normal">C49+C50</f>
        <v>3176.6</v>
      </c>
      <c r="D48" s="26" t="n">
        <f aca="false" ca="false" dt2D="false" dtr="false" t="normal">D49+D50</f>
        <v>3176.6</v>
      </c>
    </row>
    <row customFormat="true" customHeight="true" hidden="true" ht="29.1000003814697" outlineLevel="0" r="49" s="17">
      <c r="A49" s="45" t="s">
        <v>83</v>
      </c>
      <c r="B49" s="46" t="s">
        <v>84</v>
      </c>
      <c r="C49" s="26" t="n">
        <v>0</v>
      </c>
      <c r="D49" s="40" t="n"/>
    </row>
    <row customFormat="true" customHeight="true" ht="27.75" outlineLevel="0" r="50" s="17">
      <c r="A50" s="47" t="s">
        <v>83</v>
      </c>
      <c r="B50" s="30" t="s">
        <v>85</v>
      </c>
      <c r="C50" s="26" t="n">
        <v>3176.6</v>
      </c>
      <c r="D50" s="27" t="n">
        <v>3176.6</v>
      </c>
    </row>
    <row customFormat="true" customHeight="true" ht="33" outlineLevel="0" r="51" s="17">
      <c r="A51" s="37" t="s">
        <v>86</v>
      </c>
      <c r="B51" s="25" t="s">
        <v>87</v>
      </c>
      <c r="C51" s="26" t="n">
        <f aca="false" ca="false" dt2D="false" dtr="false" t="normal">C52</f>
        <v>6724</v>
      </c>
      <c r="D51" s="26" t="n">
        <f aca="false" ca="false" dt2D="false" dtr="false" t="normal">D52</f>
        <v>6724</v>
      </c>
    </row>
    <row customFormat="true" customHeight="true" ht="27.75" outlineLevel="0" r="52" s="17">
      <c r="A52" s="45" t="s">
        <v>88</v>
      </c>
      <c r="B52" s="30" t="s">
        <v>89</v>
      </c>
      <c r="C52" s="26" t="n">
        <v>6724</v>
      </c>
      <c r="D52" s="27" t="n">
        <v>6724</v>
      </c>
    </row>
    <row customFormat="true" customHeight="true" hidden="true" ht="24.75" outlineLevel="0" r="53" s="17">
      <c r="A53" s="29" t="n"/>
      <c r="B53" s="48" t="n"/>
      <c r="C53" s="26" t="n"/>
      <c r="D53" s="40" t="n"/>
    </row>
    <row customFormat="true" customHeight="true" hidden="true" ht="22.5" outlineLevel="0" r="54" s="17">
      <c r="A54" s="29" t="n"/>
      <c r="B54" s="30" t="n"/>
      <c r="C54" s="26" t="n"/>
      <c r="D54" s="40" t="n"/>
    </row>
    <row customHeight="true" ht="35.0999984741211" outlineLevel="0" r="55">
      <c r="A55" s="37" t="s">
        <v>90</v>
      </c>
      <c r="B55" s="49" t="s">
        <v>91</v>
      </c>
      <c r="C55" s="26" t="n">
        <f aca="false" ca="false" dt2D="false" dtr="false" t="normal">C59+C56</f>
        <v>88454.6</v>
      </c>
      <c r="D55" s="26" t="n">
        <f aca="false" ca="false" dt2D="false" dtr="false" t="normal">D59+D56</f>
        <v>88391.8</v>
      </c>
    </row>
    <row customHeight="true" ht="35.0999984741211" outlineLevel="0" r="56">
      <c r="A56" s="50" t="s">
        <v>92</v>
      </c>
      <c r="B56" s="51" t="s">
        <v>93</v>
      </c>
      <c r="C56" s="26" t="n">
        <f aca="false" ca="false" dt2D="false" dtr="false" t="normal">C57</f>
        <v>85971.6</v>
      </c>
      <c r="D56" s="26" t="n">
        <f aca="false" ca="false" dt2D="false" dtr="false" t="normal">D57</f>
        <v>85971.6</v>
      </c>
    </row>
    <row customHeight="true" ht="35.0999984741211" outlineLevel="0" r="57">
      <c r="A57" s="50" t="s">
        <v>94</v>
      </c>
      <c r="B57" s="30" t="s">
        <v>95</v>
      </c>
      <c r="C57" s="26" t="n">
        <f aca="false" ca="false" dt2D="false" dtr="false" t="normal">C58</f>
        <v>85971.6</v>
      </c>
      <c r="D57" s="26" t="n">
        <f aca="false" ca="false" dt2D="false" dtr="false" t="normal">D58</f>
        <v>85971.6</v>
      </c>
    </row>
    <row customHeight="true" ht="35.0999984741211" outlineLevel="0" r="58">
      <c r="A58" s="50" t="s">
        <v>94</v>
      </c>
      <c r="B58" s="52" t="s">
        <v>96</v>
      </c>
      <c r="C58" s="26" t="n">
        <v>85971.6</v>
      </c>
      <c r="D58" s="27" t="n">
        <v>85971.6</v>
      </c>
    </row>
    <row customHeight="true" ht="22.9500007629395" outlineLevel="0" r="59">
      <c r="A59" s="37" t="s">
        <v>97</v>
      </c>
      <c r="B59" s="48" t="s">
        <v>98</v>
      </c>
      <c r="C59" s="26" t="n">
        <f aca="false" ca="false" dt2D="false" dtr="false" t="normal">C60</f>
        <v>2483</v>
      </c>
      <c r="D59" s="26" t="n">
        <f aca="false" ca="false" dt2D="false" dtr="false" t="normal">D60</f>
        <v>2420.2</v>
      </c>
    </row>
    <row customHeight="true" ht="24" outlineLevel="0" r="60">
      <c r="A60" s="37" t="s">
        <v>99</v>
      </c>
      <c r="B60" s="30" t="s">
        <v>100</v>
      </c>
      <c r="C60" s="26" t="n">
        <f aca="false" ca="false" dt2D="false" dtr="false" t="normal">C61+C62</f>
        <v>2483</v>
      </c>
      <c r="D60" s="26" t="n">
        <f aca="false" ca="false" dt2D="false" dtr="false" t="normal">D61+D62</f>
        <v>2420.2</v>
      </c>
    </row>
    <row customHeight="true" hidden="true" ht="57.4500007629395" outlineLevel="0" r="61">
      <c r="A61" s="37" t="s">
        <v>101</v>
      </c>
      <c r="B61" s="30" t="s">
        <v>102</v>
      </c>
      <c r="C61" s="26" t="n">
        <v>0</v>
      </c>
      <c r="D61" s="27" t="n"/>
    </row>
    <row customHeight="true" ht="30" outlineLevel="0" r="62">
      <c r="A62" s="37" t="s">
        <v>101</v>
      </c>
      <c r="B62" s="46" t="s">
        <v>103</v>
      </c>
      <c r="C62" s="26" t="n">
        <f aca="false" ca="false" dt2D="false" dtr="false" t="normal">2483</f>
        <v>2483</v>
      </c>
      <c r="D62" s="27" t="n">
        <v>2420.2</v>
      </c>
    </row>
    <row customHeight="true" ht="25.9500007629395" outlineLevel="0" r="63">
      <c r="A63" s="37" t="s">
        <v>104</v>
      </c>
      <c r="B63" s="25" t="s">
        <v>105</v>
      </c>
      <c r="C63" s="26" t="n">
        <f aca="false" ca="false" dt2D="false" dtr="false" t="normal">C66+C70</f>
        <v>361</v>
      </c>
      <c r="D63" s="26" t="n">
        <f aca="false" ca="false" dt2D="false" dtr="false" t="normal">D66+D70</f>
        <v>331</v>
      </c>
    </row>
    <row customHeight="true" hidden="true" ht="50.25" outlineLevel="0" r="64">
      <c r="A64" s="37" t="n"/>
      <c r="B64" s="25" t="n"/>
      <c r="C64" s="26" t="n"/>
      <c r="D64" s="27" t="n"/>
    </row>
    <row customHeight="true" hidden="true" ht="63.75" outlineLevel="0" r="65">
      <c r="A65" s="37" t="n"/>
      <c r="B65" s="25" t="n"/>
      <c r="C65" s="26" t="n"/>
      <c r="D65" s="27" t="n"/>
    </row>
    <row customHeight="true" ht="41.25" outlineLevel="0" r="66">
      <c r="A66" s="37" t="s">
        <v>106</v>
      </c>
      <c r="B66" s="25" t="s">
        <v>107</v>
      </c>
      <c r="C66" s="26" t="n">
        <f aca="false" ca="false" dt2D="false" dtr="false" t="normal">C67</f>
        <v>37.6</v>
      </c>
      <c r="D66" s="26" t="n">
        <f aca="false" ca="false" dt2D="false" dtr="false" t="normal">D67</f>
        <v>31.7</v>
      </c>
    </row>
    <row customHeight="true" ht="31.3500003814697" outlineLevel="0" r="67">
      <c r="A67" s="37" t="s">
        <v>108</v>
      </c>
      <c r="B67" s="25" t="s">
        <v>109</v>
      </c>
      <c r="C67" s="26" t="n">
        <f aca="false" ca="false" dt2D="false" dtr="false" t="normal">SUM(C68:C69)</f>
        <v>37.6</v>
      </c>
      <c r="D67" s="26" t="n">
        <f aca="false" ca="false" dt2D="false" dtr="false" t="normal">SUM(D68:D69)</f>
        <v>31.7</v>
      </c>
    </row>
    <row customHeight="true" ht="46.9500007629395" outlineLevel="0" r="68">
      <c r="A68" s="37" t="s">
        <v>110</v>
      </c>
      <c r="B68" s="25" t="s">
        <v>111</v>
      </c>
      <c r="C68" s="26" t="n">
        <v>37.6</v>
      </c>
      <c r="D68" s="27" t="n">
        <v>31.7</v>
      </c>
    </row>
    <row customHeight="true" ht="0.75" outlineLevel="0" r="69">
      <c r="A69" s="37" t="s">
        <v>110</v>
      </c>
      <c r="B69" s="25" t="s">
        <v>112</v>
      </c>
      <c r="C69" s="26" t="n">
        <v>0</v>
      </c>
      <c r="D69" s="27" t="n"/>
    </row>
    <row customHeight="true" ht="32.7000007629395" outlineLevel="0" r="70">
      <c r="A70" s="37" t="s">
        <v>113</v>
      </c>
      <c r="B70" s="25" t="s">
        <v>114</v>
      </c>
      <c r="C70" s="26" t="n">
        <f aca="false" ca="false" dt2D="false" dtr="false" t="normal">C71</f>
        <v>323.4</v>
      </c>
      <c r="D70" s="26" t="n">
        <f aca="false" ca="false" dt2D="false" dtr="false" t="normal">D71</f>
        <v>299.3</v>
      </c>
    </row>
    <row customHeight="true" ht="51.75" outlineLevel="0" r="71">
      <c r="A71" s="37" t="s">
        <v>115</v>
      </c>
      <c r="B71" s="25" t="s">
        <v>116</v>
      </c>
      <c r="C71" s="26" t="n">
        <f aca="false" ca="false" dt2D="false" dtr="false" t="normal">206.4+117</f>
        <v>323.4</v>
      </c>
      <c r="D71" s="27" t="n">
        <v>299.3</v>
      </c>
    </row>
    <row customHeight="true" ht="22.5" outlineLevel="0" r="72">
      <c r="A72" s="37" t="s">
        <v>117</v>
      </c>
      <c r="B72" s="25" t="s">
        <v>118</v>
      </c>
      <c r="C72" s="26" t="n">
        <f aca="false" ca="false" dt2D="false" dtr="false" t="normal">C83+C73</f>
        <v>69432.8</v>
      </c>
      <c r="D72" s="26" t="n">
        <f aca="false" ca="false" dt2D="false" dtr="false" t="normal">D83+D73</f>
        <v>67654.60000000002</v>
      </c>
    </row>
    <row customHeight="true" ht="44.25" outlineLevel="0" r="73">
      <c r="A73" s="37" t="s">
        <v>119</v>
      </c>
      <c r="B73" s="25" t="s">
        <v>120</v>
      </c>
      <c r="C73" s="26" t="n">
        <f aca="false" ca="false" dt2D="false" dtr="false" t="normal">C74</f>
        <v>2132.1</v>
      </c>
      <c r="D73" s="26" t="n">
        <f aca="false" ca="false" dt2D="false" dtr="false" t="normal">D74</f>
        <v>1690.6000000000001</v>
      </c>
    </row>
    <row customHeight="true" ht="51.75" outlineLevel="0" r="74">
      <c r="A74" s="37" t="s">
        <v>121</v>
      </c>
      <c r="B74" s="52" t="s">
        <v>122</v>
      </c>
      <c r="C74" s="26" t="n">
        <f aca="false" ca="false" dt2D="false" dtr="false" t="normal">C75+C80</f>
        <v>2132.1</v>
      </c>
      <c r="D74" s="26" t="n">
        <f aca="false" ca="false" dt2D="false" dtr="false" t="normal">D75+D80</f>
        <v>1690.6000000000001</v>
      </c>
    </row>
    <row customHeight="true" ht="44.0999984741211" outlineLevel="0" r="75">
      <c r="A75" s="37" t="s">
        <v>123</v>
      </c>
      <c r="B75" s="25" t="s">
        <v>124</v>
      </c>
      <c r="C75" s="26" t="n">
        <f aca="false" ca="false" dt2D="false" dtr="false" t="normal">C76+C77+C78+C79</f>
        <v>1924.6</v>
      </c>
      <c r="D75" s="26" t="n">
        <f aca="false" ca="false" dt2D="false" dtr="false" t="normal">D76+D77+D78+D79</f>
        <v>1483.1000000000001</v>
      </c>
    </row>
    <row customHeight="true" ht="21" outlineLevel="0" r="76">
      <c r="A76" s="37" t="s">
        <v>123</v>
      </c>
      <c r="B76" s="53" t="s">
        <v>125</v>
      </c>
      <c r="C76" s="54" t="n">
        <v>190.7</v>
      </c>
      <c r="D76" s="55" t="n">
        <v>190.7</v>
      </c>
      <c r="E76" s="56" t="n"/>
      <c r="F76" s="56" t="n"/>
      <c r="G76" s="56" t="n"/>
      <c r="H76" s="56" t="n"/>
      <c r="I76" s="56" t="n"/>
      <c r="J76" s="56" t="n"/>
      <c r="K76" s="56" t="n"/>
      <c r="L76" s="56" t="n"/>
      <c r="M76" s="56" t="n"/>
      <c r="N76" s="56" t="n"/>
      <c r="O76" s="56" t="n"/>
      <c r="P76" s="56" t="n"/>
      <c r="Q76" s="56" t="n"/>
      <c r="R76" s="56" t="n"/>
      <c r="S76" s="56" t="n"/>
      <c r="T76" s="56" t="n"/>
      <c r="U76" s="56" t="n"/>
      <c r="V76" s="56" t="n"/>
      <c r="W76" s="56" t="n"/>
      <c r="X76" s="56" t="n"/>
      <c r="Y76" s="56" t="n"/>
      <c r="Z76" s="56" t="n"/>
      <c r="AA76" s="56" t="n"/>
      <c r="AB76" s="56" t="n"/>
      <c r="AC76" s="56" t="n"/>
      <c r="AD76" s="56" t="n"/>
      <c r="AE76" s="57" t="n"/>
    </row>
    <row customHeight="true" ht="18.75" outlineLevel="0" r="77">
      <c r="A77" s="37" t="s">
        <v>123</v>
      </c>
      <c r="B77" s="25" t="s">
        <v>126</v>
      </c>
      <c r="C77" s="26" t="n">
        <f aca="false" ca="false" dt2D="false" dtr="false" t="normal">582.4+561.2+590.3</f>
        <v>1733.8999999999999</v>
      </c>
      <c r="D77" s="27" t="n">
        <v>1292.4</v>
      </c>
    </row>
    <row customHeight="true" hidden="true" ht="32.25" outlineLevel="0" r="78">
      <c r="A78" s="37" t="n"/>
      <c r="B78" s="25" t="n"/>
      <c r="C78" s="26" t="n"/>
      <c r="D78" s="27" t="n"/>
    </row>
    <row customHeight="true" hidden="true" ht="34.5" outlineLevel="0" r="79">
      <c r="A79" s="37" t="s">
        <v>123</v>
      </c>
      <c r="B79" s="25" t="s">
        <v>127</v>
      </c>
      <c r="C79" s="26" t="n">
        <v>0</v>
      </c>
      <c r="D79" s="27" t="n"/>
    </row>
    <row customHeight="true" ht="42" outlineLevel="0" r="80">
      <c r="A80" s="37" t="s">
        <v>123</v>
      </c>
      <c r="B80" s="25" t="s">
        <v>128</v>
      </c>
      <c r="C80" s="26" t="n">
        <f aca="false" ca="false" dt2D="false" dtr="false" t="normal">C81+C82</f>
        <v>207.5</v>
      </c>
      <c r="D80" s="26" t="n">
        <f aca="false" ca="false" dt2D="false" dtr="false" t="normal">D81+D82</f>
        <v>207.5</v>
      </c>
    </row>
    <row customHeight="true" ht="31.5" outlineLevel="0" r="81">
      <c r="A81" s="37" t="s">
        <v>123</v>
      </c>
      <c r="B81" s="25" t="s">
        <v>129</v>
      </c>
      <c r="C81" s="26" t="n">
        <v>40.1</v>
      </c>
      <c r="D81" s="27" t="n">
        <v>40.1</v>
      </c>
    </row>
    <row customHeight="true" ht="31.5" outlineLevel="0" r="82">
      <c r="A82" s="37" t="s">
        <v>123</v>
      </c>
      <c r="B82" s="25" t="s">
        <v>130</v>
      </c>
      <c r="C82" s="26" t="n">
        <v>167.4</v>
      </c>
      <c r="D82" s="27" t="n">
        <v>167.4</v>
      </c>
    </row>
    <row customHeight="true" ht="23.25" outlineLevel="0" r="83">
      <c r="A83" s="37" t="s">
        <v>131</v>
      </c>
      <c r="B83" s="58" t="s">
        <v>132</v>
      </c>
      <c r="C83" s="26" t="n">
        <f aca="false" ca="false" dt2D="false" dtr="false" t="normal">C84</f>
        <v>67300.7</v>
      </c>
      <c r="D83" s="26" t="n">
        <f aca="false" ca="false" dt2D="false" dtr="false" t="normal">D84</f>
        <v>65964.00000000001</v>
      </c>
    </row>
    <row customHeight="true" ht="31.5" outlineLevel="0" r="84">
      <c r="A84" s="37" t="s">
        <v>133</v>
      </c>
      <c r="B84" s="25" t="s">
        <v>134</v>
      </c>
      <c r="C84" s="26" t="n">
        <f aca="false" ca="false" dt2D="false" dtr="false" t="normal">C85+C86+C87+C92+C101+C106+C117+C126+C129</f>
        <v>67300.7</v>
      </c>
      <c r="D84" s="26" t="n">
        <f aca="false" ca="false" dt2D="false" dtr="false" t="normal">D85+D86+D87+D92+D101+D106+D117+D126+D129</f>
        <v>65964.00000000001</v>
      </c>
    </row>
    <row customHeight="true" ht="29.25" outlineLevel="0" r="85">
      <c r="A85" s="37" t="s">
        <v>135</v>
      </c>
      <c r="B85" s="25" t="s">
        <v>136</v>
      </c>
      <c r="C85" s="26" t="n">
        <f aca="false" ca="false" dt2D="false" dtr="false" t="normal">5514.5+51.6</f>
        <v>5566.1</v>
      </c>
      <c r="D85" s="27" t="n">
        <v>5566.1</v>
      </c>
    </row>
    <row customHeight="true" ht="51" outlineLevel="0" r="86">
      <c r="A86" s="37" t="s">
        <v>135</v>
      </c>
      <c r="B86" s="25" t="s">
        <v>137</v>
      </c>
      <c r="C86" s="26" t="n">
        <v>300</v>
      </c>
      <c r="D86" s="27" t="n">
        <v>300</v>
      </c>
    </row>
    <row customHeight="true" ht="40.7999992370605" outlineLevel="0" r="87">
      <c r="A87" s="37" t="s">
        <v>135</v>
      </c>
      <c r="B87" s="25" t="s">
        <v>138</v>
      </c>
      <c r="C87" s="26" t="n">
        <f aca="false" ca="false" dt2D="false" dtr="false" t="normal">C88+C89+C90+C91</f>
        <v>9049.6</v>
      </c>
      <c r="D87" s="26" t="n">
        <f aca="false" ca="false" dt2D="false" dtr="false" t="normal">D88+D89+D90+D91</f>
        <v>9004.300000000001</v>
      </c>
    </row>
    <row customHeight="true" ht="32.25" outlineLevel="0" r="88">
      <c r="A88" s="37" t="s">
        <v>135</v>
      </c>
      <c r="B88" s="25" t="s">
        <v>139</v>
      </c>
      <c r="C88" s="26" t="n">
        <f aca="false" ca="false" dt2D="false" dtr="false" t="normal">343.6+77.3</f>
        <v>420.90000000000003</v>
      </c>
      <c r="D88" s="27" t="n">
        <v>420</v>
      </c>
    </row>
    <row customHeight="true" ht="31.5" outlineLevel="0" r="89">
      <c r="A89" s="37" t="s">
        <v>135</v>
      </c>
      <c r="B89" s="25" t="s">
        <v>140</v>
      </c>
      <c r="C89" s="26" t="n">
        <v>82.3</v>
      </c>
      <c r="D89" s="27" t="n">
        <v>82.3</v>
      </c>
    </row>
    <row customHeight="true" ht="31.5" outlineLevel="0" r="90">
      <c r="A90" s="37" t="s">
        <v>135</v>
      </c>
      <c r="B90" s="25" t="s">
        <v>141</v>
      </c>
      <c r="C90" s="59" t="n">
        <v>7441.5</v>
      </c>
      <c r="D90" s="27" t="n">
        <v>7404.3</v>
      </c>
    </row>
    <row customHeight="true" ht="31.5" outlineLevel="0" r="91">
      <c r="A91" s="37" t="s">
        <v>135</v>
      </c>
      <c r="B91" s="25" t="s">
        <v>142</v>
      </c>
      <c r="C91" s="59" t="n">
        <v>1104.9</v>
      </c>
      <c r="D91" s="27" t="n">
        <v>1097.7</v>
      </c>
    </row>
    <row customHeight="true" ht="51.75" outlineLevel="0" r="92">
      <c r="A92" s="37" t="s">
        <v>135</v>
      </c>
      <c r="B92" s="25" t="s">
        <v>143</v>
      </c>
      <c r="C92" s="26" t="n">
        <f aca="false" ca="false" dt2D="false" dtr="false" t="normal">C96+C97+C98</f>
        <v>5425.8</v>
      </c>
      <c r="D92" s="26" t="n">
        <f aca="false" ca="false" dt2D="false" dtr="false" t="normal">D96+D97+D98</f>
        <v>5084.7</v>
      </c>
    </row>
    <row customHeight="true" hidden="true" ht="42.75" outlineLevel="0" r="93">
      <c r="A93" s="37" t="s">
        <v>144</v>
      </c>
      <c r="B93" s="25" t="s">
        <v>145</v>
      </c>
      <c r="C93" s="26" t="n">
        <f aca="false" ca="false" dt2D="false" dtr="false" t="normal">C94</f>
        <v>0</v>
      </c>
      <c r="D93" s="27" t="n"/>
    </row>
    <row customHeight="true" hidden="true" ht="41.25" outlineLevel="0" r="94">
      <c r="A94" s="37" t="s">
        <v>146</v>
      </c>
      <c r="B94" s="25" t="s">
        <v>147</v>
      </c>
      <c r="C94" s="26" t="n"/>
      <c r="D94" s="27" t="n"/>
    </row>
    <row customHeight="true" hidden="true" ht="44.25" outlineLevel="0" r="95">
      <c r="A95" s="37" t="s">
        <v>148</v>
      </c>
      <c r="B95" s="25" t="s">
        <v>149</v>
      </c>
      <c r="C95" s="26" t="n"/>
      <c r="D95" s="27" t="n"/>
    </row>
    <row customHeight="true" ht="24" outlineLevel="0" r="96">
      <c r="A96" s="37" t="s">
        <v>135</v>
      </c>
      <c r="B96" s="25" t="s">
        <v>150</v>
      </c>
      <c r="C96" s="26" t="n">
        <v>2302.3</v>
      </c>
      <c r="D96" s="27" t="n">
        <v>1961.4</v>
      </c>
    </row>
    <row customHeight="true" ht="31.9500007629395" outlineLevel="0" r="97">
      <c r="A97" s="37" t="s">
        <v>135</v>
      </c>
      <c r="B97" s="25" t="s">
        <v>151</v>
      </c>
      <c r="C97" s="26" t="n">
        <f aca="false" ca="false" dt2D="false" dtr="false" t="normal">1969.8+8.4</f>
        <v>1978.2</v>
      </c>
      <c r="D97" s="27" t="n">
        <v>1978.1</v>
      </c>
    </row>
    <row customHeight="true" ht="28.5" outlineLevel="0" r="98">
      <c r="A98" s="37" t="s">
        <v>135</v>
      </c>
      <c r="B98" s="25" t="s">
        <v>152</v>
      </c>
      <c r="C98" s="26" t="n">
        <f aca="false" ca="false" dt2D="false" dtr="false" t="normal">1140.4+4.9</f>
        <v>1145.3000000000002</v>
      </c>
      <c r="D98" s="27" t="n">
        <v>1145.2</v>
      </c>
    </row>
    <row customHeight="true" ht="0.449999988079071" outlineLevel="0" r="99">
      <c r="A99" s="37" t="s">
        <v>135</v>
      </c>
      <c r="B99" s="25" t="s">
        <v>153</v>
      </c>
      <c r="C99" s="26" t="n">
        <f aca="false" ca="false" dt2D="false" dtr="false" t="normal">C100</f>
        <v>0</v>
      </c>
      <c r="D99" s="27" t="n"/>
    </row>
    <row customHeight="true" hidden="true" ht="48.5999984741211" outlineLevel="0" r="100">
      <c r="A100" s="37" t="s">
        <v>135</v>
      </c>
      <c r="B100" s="25" t="s">
        <v>154</v>
      </c>
      <c r="C100" s="26" t="n">
        <v>0</v>
      </c>
      <c r="D100" s="27" t="n"/>
    </row>
    <row customHeight="true" ht="46.3499984741211" outlineLevel="0" r="101">
      <c r="A101" s="37" t="s">
        <v>135</v>
      </c>
      <c r="B101" s="25" t="s">
        <v>128</v>
      </c>
      <c r="C101" s="26" t="n">
        <f aca="false" ca="false" dt2D="false" dtr="false" t="normal">C103+C104+C105</f>
        <v>2989.6</v>
      </c>
      <c r="D101" s="26" t="n">
        <f aca="false" ca="false" dt2D="false" dtr="false" t="normal">D103+D104+D105</f>
        <v>2852.6</v>
      </c>
    </row>
    <row customHeight="true" hidden="true" ht="45.4500007629395" outlineLevel="0" r="102">
      <c r="A102" s="37" t="s">
        <v>135</v>
      </c>
      <c r="B102" s="25" t="s">
        <v>155</v>
      </c>
      <c r="C102" s="26" t="n">
        <v>0</v>
      </c>
      <c r="D102" s="27" t="n"/>
    </row>
    <row customHeight="true" ht="46.9500007629395" outlineLevel="0" r="103">
      <c r="A103" s="37" t="s">
        <v>135</v>
      </c>
      <c r="B103" s="25" t="s">
        <v>156</v>
      </c>
      <c r="C103" s="26" t="n">
        <v>2872.5</v>
      </c>
      <c r="D103" s="27" t="n">
        <v>2745.5</v>
      </c>
    </row>
    <row customHeight="true" ht="42.75" outlineLevel="0" r="104">
      <c r="A104" s="37" t="s">
        <v>135</v>
      </c>
      <c r="B104" s="25" t="s">
        <v>157</v>
      </c>
      <c r="C104" s="26" t="n">
        <v>107.1</v>
      </c>
      <c r="D104" s="27" t="n">
        <v>107.1</v>
      </c>
    </row>
    <row customHeight="true" ht="33.4500007629395" outlineLevel="0" r="105">
      <c r="A105" s="37" t="s">
        <v>135</v>
      </c>
      <c r="B105" s="25" t="s">
        <v>158</v>
      </c>
      <c r="C105" s="26" t="n">
        <v>10</v>
      </c>
      <c r="D105" s="27" t="n">
        <v>0</v>
      </c>
    </row>
    <row customHeight="true" ht="58.3499984741211" outlineLevel="0" r="106">
      <c r="A106" s="37" t="s">
        <v>135</v>
      </c>
      <c r="B106" s="25" t="s">
        <v>159</v>
      </c>
      <c r="C106" s="26" t="n">
        <f aca="false" ca="false" dt2D="false" dtr="false" t="normal">C107+C108+C109+C111+C113+C114+C112</f>
        <v>14233.699999999999</v>
      </c>
      <c r="D106" s="26" t="n">
        <f aca="false" ca="false" dt2D="false" dtr="false" t="normal">D107+D108+D109+D111+D113+D114+D112</f>
        <v>13764.3</v>
      </c>
    </row>
    <row customHeight="true" ht="58.3499984741211" outlineLevel="0" r="107">
      <c r="A107" s="37" t="s">
        <v>160</v>
      </c>
      <c r="B107" s="25" t="s">
        <v>161</v>
      </c>
      <c r="C107" s="26" t="n">
        <v>389.1</v>
      </c>
      <c r="D107" s="27" t="n">
        <v>370.9</v>
      </c>
    </row>
    <row customHeight="true" ht="19.9500007629395" outlineLevel="0" r="108">
      <c r="A108" s="37" t="s">
        <v>135</v>
      </c>
      <c r="B108" s="25" t="s">
        <v>162</v>
      </c>
      <c r="C108" s="26" t="n">
        <f aca="false" ca="false" dt2D="false" dtr="false" t="normal">446.2+380</f>
        <v>826.2</v>
      </c>
      <c r="D108" s="27" t="n">
        <v>817</v>
      </c>
    </row>
    <row customHeight="true" ht="17.7000007629395" outlineLevel="0" r="109">
      <c r="A109" s="37" t="s">
        <v>135</v>
      </c>
      <c r="B109" s="25" t="s">
        <v>163</v>
      </c>
      <c r="C109" s="26" t="n">
        <f aca="false" ca="false" dt2D="false" dtr="false" t="normal">5351.7-500</f>
        <v>4851.7</v>
      </c>
      <c r="D109" s="27" t="n">
        <v>4425.3</v>
      </c>
    </row>
    <row customHeight="true" hidden="true" ht="41.0999984741211" outlineLevel="0" r="110">
      <c r="A110" s="60" t="s">
        <v>135</v>
      </c>
      <c r="B110" s="30" t="s">
        <v>164</v>
      </c>
      <c r="C110" s="28" t="s">
        <v>165</v>
      </c>
      <c r="D110" s="27" t="n"/>
    </row>
    <row customHeight="true" ht="41.0999984741211" outlineLevel="0" r="111">
      <c r="A111" s="37" t="s">
        <v>135</v>
      </c>
      <c r="B111" s="30" t="s">
        <v>166</v>
      </c>
      <c r="C111" s="28" t="s">
        <v>167</v>
      </c>
      <c r="D111" s="27" t="n">
        <v>959.5</v>
      </c>
    </row>
    <row customHeight="true" ht="41.0999984741211" outlineLevel="0" r="112">
      <c r="A112" s="60" t="s">
        <v>135</v>
      </c>
      <c r="B112" s="30" t="s">
        <v>168</v>
      </c>
      <c r="C112" s="61" t="n">
        <f aca="false" ca="false" dt2D="false" dtr="false" t="normal">5191.4-1765.1</f>
        <v>3426.2999999999997</v>
      </c>
      <c r="D112" s="27" t="n">
        <v>3426.3</v>
      </c>
    </row>
    <row customHeight="true" ht="36" outlineLevel="0" r="113">
      <c r="A113" s="37" t="s">
        <v>135</v>
      </c>
      <c r="B113" s="62" t="s">
        <v>169</v>
      </c>
      <c r="C113" s="61" t="n">
        <f aca="false" ca="false" dt2D="false" dtr="false" t="normal">4591.2-1440.8</f>
        <v>3150.3999999999996</v>
      </c>
      <c r="D113" s="27" t="n">
        <v>3150.4</v>
      </c>
    </row>
    <row customHeight="true" ht="16.9500007629395" outlineLevel="0" r="114">
      <c r="A114" s="45" t="s">
        <v>135</v>
      </c>
      <c r="B114" s="62" t="s">
        <v>170</v>
      </c>
      <c r="C114" s="28" t="s">
        <v>171</v>
      </c>
      <c r="D114" s="27" t="n">
        <v>614.9</v>
      </c>
    </row>
    <row customHeight="true" hidden="true" ht="57.5999984741211" outlineLevel="0" r="115">
      <c r="A115" s="45" t="s">
        <v>135</v>
      </c>
      <c r="B115" s="63" t="s">
        <v>172</v>
      </c>
      <c r="C115" s="26" t="n">
        <f aca="false" ca="false" dt2D="false" dtr="false" t="normal">C116</f>
        <v>0</v>
      </c>
      <c r="D115" s="27" t="n"/>
    </row>
    <row customHeight="true" hidden="true" ht="34.2000007629395" outlineLevel="0" r="116">
      <c r="A116" s="64" t="s">
        <v>135</v>
      </c>
      <c r="B116" s="63" t="s">
        <v>173</v>
      </c>
      <c r="C116" s="26" t="n">
        <v>0</v>
      </c>
      <c r="D116" s="27" t="n"/>
    </row>
    <row customHeight="true" ht="47.4000015258789" outlineLevel="0" r="117">
      <c r="A117" s="37" t="s">
        <v>135</v>
      </c>
      <c r="B117" s="63" t="s">
        <v>174</v>
      </c>
      <c r="C117" s="26" t="n">
        <f aca="false" ca="false" dt2D="false" dtr="false" t="normal">C118+C119+C120+C121+C122+C123+C124+C125</f>
        <v>29115.6</v>
      </c>
      <c r="D117" s="26" t="n">
        <f aca="false" ca="false" dt2D="false" dtr="false" t="normal">D118+D119+D120+D121+D122+D123+D124+D125</f>
        <v>29074.100000000002</v>
      </c>
    </row>
    <row customHeight="true" ht="34.3499984741211" outlineLevel="0" r="118">
      <c r="A118" s="64" t="s">
        <v>135</v>
      </c>
      <c r="B118" s="63" t="s">
        <v>175</v>
      </c>
      <c r="C118" s="26" t="n">
        <f aca="false" ca="false" dt2D="false" dtr="false" t="normal">1830.6+148</f>
        <v>1978.6</v>
      </c>
      <c r="D118" s="27" t="n">
        <v>1967.2</v>
      </c>
    </row>
    <row customHeight="true" ht="52.5" outlineLevel="0" r="119">
      <c r="A119" s="60" t="s">
        <v>135</v>
      </c>
      <c r="B119" s="25" t="s">
        <v>176</v>
      </c>
      <c r="C119" s="26" t="n">
        <f aca="false" ca="false" dt2D="false" dtr="false" t="normal">8270-2984.8</f>
        <v>5285.2</v>
      </c>
      <c r="D119" s="27" t="n">
        <v>5285.2</v>
      </c>
    </row>
    <row customHeight="true" ht="52.5" outlineLevel="0" r="120">
      <c r="A120" s="60" t="s">
        <v>177</v>
      </c>
      <c r="B120" s="65" t="s">
        <v>178</v>
      </c>
      <c r="C120" s="26" t="n">
        <v>14494</v>
      </c>
      <c r="D120" s="27" t="n">
        <v>14494</v>
      </c>
    </row>
    <row customHeight="true" ht="52.5" outlineLevel="0" r="121">
      <c r="A121" s="37" t="s">
        <v>135</v>
      </c>
      <c r="B121" s="25" t="s">
        <v>179</v>
      </c>
      <c r="C121" s="26" t="n">
        <v>2870</v>
      </c>
      <c r="D121" s="27" t="n">
        <v>2870</v>
      </c>
    </row>
    <row customHeight="true" ht="52.5" outlineLevel="0" r="122">
      <c r="A122" s="37" t="s">
        <v>135</v>
      </c>
      <c r="B122" s="25" t="s">
        <v>180</v>
      </c>
      <c r="C122" s="26" t="n">
        <v>3052.6</v>
      </c>
      <c r="D122" s="27" t="n">
        <v>3048.5</v>
      </c>
    </row>
    <row customHeight="true" ht="45.5999984741211" outlineLevel="0" r="123">
      <c r="A123" s="37" t="s">
        <v>135</v>
      </c>
      <c r="B123" s="52" t="s">
        <v>96</v>
      </c>
      <c r="C123" s="26" t="n">
        <v>868.4</v>
      </c>
      <c r="D123" s="27" t="n">
        <v>868.4</v>
      </c>
    </row>
    <row customHeight="true" ht="45.5999984741211" outlineLevel="0" r="124">
      <c r="A124" s="37" t="s">
        <v>135</v>
      </c>
      <c r="B124" s="52" t="s">
        <v>181</v>
      </c>
      <c r="C124" s="26" t="n">
        <v>96</v>
      </c>
      <c r="D124" s="27" t="n">
        <v>70</v>
      </c>
    </row>
    <row customHeight="true" ht="45.5999984741211" outlineLevel="0" r="125">
      <c r="A125" s="37" t="s">
        <v>135</v>
      </c>
      <c r="B125" s="52" t="s">
        <v>182</v>
      </c>
      <c r="C125" s="26" t="n">
        <v>470.8</v>
      </c>
      <c r="D125" s="27" t="n">
        <v>470.8</v>
      </c>
    </row>
    <row customHeight="true" ht="42.9000015258789" outlineLevel="0" r="126">
      <c r="A126" s="45" t="s">
        <v>135</v>
      </c>
      <c r="B126" s="35" t="s">
        <v>183</v>
      </c>
      <c r="C126" s="26" t="n">
        <f aca="false" ca="false" dt2D="false" dtr="false" t="normal">C127+C128</f>
        <v>260.7</v>
      </c>
      <c r="D126" s="26" t="n">
        <f aca="false" ca="false" dt2D="false" dtr="false" t="normal">D127+D128</f>
        <v>45.1</v>
      </c>
    </row>
    <row customHeight="true" ht="72" outlineLevel="0" r="127">
      <c r="A127" s="37" t="s">
        <v>135</v>
      </c>
      <c r="B127" s="25" t="s">
        <v>184</v>
      </c>
      <c r="C127" s="26" t="n">
        <v>260.7</v>
      </c>
      <c r="D127" s="27" t="n">
        <v>45.1</v>
      </c>
    </row>
    <row customHeight="true" hidden="true" ht="34.5" outlineLevel="0" r="128">
      <c r="A128" s="37" t="n"/>
      <c r="B128" s="66" t="n"/>
      <c r="C128" s="26" t="n"/>
      <c r="D128" s="27" t="n"/>
    </row>
    <row customHeight="true" ht="27.4500007629395" outlineLevel="0" r="129">
      <c r="A129" s="37" t="s">
        <v>135</v>
      </c>
      <c r="B129" s="25" t="s">
        <v>185</v>
      </c>
      <c r="C129" s="26" t="n">
        <v>359.6</v>
      </c>
      <c r="D129" s="27" t="n">
        <v>272.8</v>
      </c>
    </row>
    <row customHeight="true" hidden="true" ht="37.5" outlineLevel="0" r="130">
      <c r="A130" s="37" t="s">
        <v>186</v>
      </c>
      <c r="B130" s="25" t="s">
        <v>187</v>
      </c>
      <c r="C130" s="26" t="n">
        <v>0</v>
      </c>
      <c r="D130" s="27" t="n"/>
    </row>
    <row customHeight="true" hidden="true" ht="60.75" outlineLevel="0" r="131">
      <c r="A131" s="37" t="s">
        <v>188</v>
      </c>
      <c r="B131" s="67" t="s">
        <v>189</v>
      </c>
      <c r="C131" s="26" t="n">
        <f aca="false" ca="false" dt2D="false" dtr="false" t="normal">C132</f>
        <v>0</v>
      </c>
      <c r="D131" s="27" t="n"/>
    </row>
    <row customHeight="true" hidden="true" ht="49.5" outlineLevel="0" r="132">
      <c r="A132" s="37" t="s">
        <v>190</v>
      </c>
      <c r="B132" s="67" t="s">
        <v>191</v>
      </c>
      <c r="C132" s="26" t="n">
        <f aca="false" ca="false" dt2D="false" dtr="false" t="normal">C133</f>
        <v>0</v>
      </c>
      <c r="D132" s="27" t="n"/>
    </row>
    <row customHeight="true" hidden="true" ht="27" outlineLevel="0" r="133">
      <c r="A133" s="37" t="s">
        <v>192</v>
      </c>
      <c r="B133" s="67" t="s">
        <v>193</v>
      </c>
      <c r="C133" s="26" t="n">
        <v>0</v>
      </c>
      <c r="D133" s="27" t="n"/>
    </row>
    <row customHeight="true" ht="27" outlineLevel="0" r="134">
      <c r="A134" s="64" t="s">
        <v>194</v>
      </c>
      <c r="B134" s="68" t="s">
        <v>195</v>
      </c>
      <c r="C134" s="26" t="n">
        <f aca="false" ca="false" dt2D="false" dtr="false" t="normal">C135</f>
        <v>665</v>
      </c>
      <c r="D134" s="26" t="n">
        <f aca="false" ca="false" dt2D="false" dtr="false" t="normal">D135</f>
        <v>665</v>
      </c>
    </row>
    <row customHeight="true" ht="27" outlineLevel="0" r="135">
      <c r="A135" s="37" t="s">
        <v>196</v>
      </c>
      <c r="B135" s="67" t="s">
        <v>197</v>
      </c>
      <c r="C135" s="26" t="n">
        <f aca="false" ca="false" dt2D="false" dtr="false" t="normal">C136+C137</f>
        <v>665</v>
      </c>
      <c r="D135" s="26" t="n">
        <f aca="false" ca="false" dt2D="false" dtr="false" t="normal">D136+D137</f>
        <v>665</v>
      </c>
    </row>
    <row customHeight="true" ht="36.75" outlineLevel="0" r="136">
      <c r="A136" s="37" t="s">
        <v>198</v>
      </c>
      <c r="B136" s="67" t="s">
        <v>199</v>
      </c>
      <c r="C136" s="26" t="n">
        <f aca="false" ca="false" dt2D="false" dtr="false" t="normal">10+5</f>
        <v>15</v>
      </c>
      <c r="D136" s="27" t="n">
        <v>15</v>
      </c>
    </row>
    <row customHeight="true" ht="27" outlineLevel="0" r="137">
      <c r="A137" s="37" t="s">
        <v>200</v>
      </c>
      <c r="B137" s="67" t="s">
        <v>197</v>
      </c>
      <c r="C137" s="26" t="n">
        <f aca="false" ca="false" dt2D="false" dtr="false" t="normal">480+170</f>
        <v>650</v>
      </c>
      <c r="D137" s="27" t="n">
        <v>650</v>
      </c>
    </row>
    <row customHeight="true" ht="44.4000015258789" outlineLevel="0" r="138">
      <c r="A138" s="37" t="s">
        <v>144</v>
      </c>
      <c r="B138" s="69" t="s">
        <v>201</v>
      </c>
      <c r="C138" s="26" t="n">
        <f aca="false" ca="false" dt2D="false" dtr="false" t="normal">C139</f>
        <v>0</v>
      </c>
      <c r="D138" s="26" t="n">
        <f aca="false" ca="false" dt2D="false" dtr="false" t="normal">D139</f>
        <v>1.2</v>
      </c>
    </row>
    <row customHeight="true" ht="57.5999984741211" outlineLevel="0" r="139">
      <c r="A139" s="37" t="s">
        <v>202</v>
      </c>
      <c r="B139" s="69" t="s">
        <v>203</v>
      </c>
      <c r="C139" s="26" t="n">
        <v>0</v>
      </c>
      <c r="D139" s="27" t="n">
        <f aca="false" ca="false" dt2D="false" dtr="false" t="normal">D140</f>
        <v>1.2</v>
      </c>
    </row>
    <row customHeight="true" ht="45" outlineLevel="0" r="140">
      <c r="A140" s="37" t="s">
        <v>204</v>
      </c>
      <c r="B140" s="69" t="s">
        <v>205</v>
      </c>
      <c r="C140" s="26" t="n">
        <v>0</v>
      </c>
      <c r="D140" s="27" t="n">
        <v>1.2</v>
      </c>
    </row>
    <row customHeight="true" ht="34.2000007629395" outlineLevel="0" r="141">
      <c r="A141" s="70" t="n"/>
      <c r="B141" s="71" t="s">
        <v>206</v>
      </c>
      <c r="C141" s="72" t="n">
        <f aca="false" ca="false" dt2D="false" dtr="false" t="normal">C8+C45</f>
        <v>171539.7</v>
      </c>
      <c r="D141" s="72" t="n">
        <f aca="false" ca="false" dt2D="false" dtr="false" t="normal">D8+D45</f>
        <v>169940.20000000004</v>
      </c>
    </row>
    <row customHeight="true" ht="12.75" outlineLevel="0" r="142">
      <c r="A142" s="6" t="n"/>
      <c r="B142" s="7" t="s"/>
      <c r="C142" s="6" t="n"/>
      <c r="D142" s="73" t="n"/>
    </row>
    <row customHeight="true" ht="12.75" outlineLevel="0" r="143">
      <c r="A143" s="6" t="n"/>
      <c r="B143" s="7" t="s"/>
      <c r="C143" s="6" t="n"/>
      <c r="D143" s="73" t="n"/>
    </row>
    <row customHeight="true" ht="12.75" outlineLevel="0" r="144">
      <c r="A144" s="6" t="n"/>
      <c r="B144" s="7" t="s"/>
      <c r="C144" s="6" t="n"/>
      <c r="D144" s="73" t="n"/>
    </row>
    <row customHeight="true" ht="12.75" outlineLevel="0" r="145">
      <c r="A145" s="6" t="n"/>
      <c r="B145" s="7" t="s"/>
      <c r="C145" s="6" t="n"/>
      <c r="D145" s="73" t="n"/>
    </row>
    <row customHeight="true" ht="12.75" outlineLevel="0" r="146">
      <c r="A146" s="6" t="n"/>
      <c r="B146" s="7" t="s"/>
      <c r="C146" s="6" t="n"/>
      <c r="D146" s="73" t="n"/>
    </row>
    <row customHeight="true" ht="12.75" outlineLevel="0" r="147">
      <c r="A147" s="6" t="n"/>
      <c r="B147" s="7" t="s"/>
      <c r="C147" s="6" t="n"/>
      <c r="D147" s="73" t="n"/>
    </row>
    <row customHeight="true" ht="12.75" outlineLevel="0" r="148">
      <c r="A148" s="6" t="n"/>
      <c r="B148" s="7" t="s"/>
      <c r="C148" s="6" t="n"/>
      <c r="D148" s="73" t="n"/>
    </row>
    <row customHeight="true" ht="12.75" outlineLevel="0" r="149">
      <c r="A149" s="6" t="n"/>
      <c r="B149" s="7" t="s"/>
      <c r="C149" s="6" t="n"/>
      <c r="D149" s="73" t="n"/>
    </row>
    <row customHeight="true" ht="12.75" outlineLevel="0" r="150">
      <c r="A150" s="6" t="n"/>
      <c r="B150" s="7" t="s"/>
      <c r="C150" s="6" t="n"/>
      <c r="D150" s="73" t="n"/>
    </row>
    <row customHeight="true" ht="12.75" outlineLevel="0" r="151">
      <c r="A151" s="6" t="n"/>
      <c r="B151" s="7" t="s"/>
      <c r="C151" s="6" t="n"/>
      <c r="D151" s="73" t="n"/>
    </row>
    <row customHeight="true" ht="12.75" outlineLevel="0" r="152">
      <c r="A152" s="6" t="n"/>
      <c r="B152" s="7" t="s"/>
      <c r="C152" s="6" t="n"/>
      <c r="D152" s="73" t="n"/>
    </row>
    <row customHeight="true" ht="12.75" outlineLevel="0" r="153">
      <c r="A153" s="6" t="n"/>
      <c r="B153" s="7" t="s"/>
      <c r="C153" s="6" t="n"/>
      <c r="D153" s="73" t="n"/>
    </row>
    <row customHeight="true" ht="12.75" outlineLevel="0" r="154">
      <c r="A154" s="6" t="n"/>
      <c r="B154" s="7" t="s"/>
      <c r="C154" s="6" t="n"/>
      <c r="D154" s="73" t="n"/>
    </row>
    <row customHeight="true" ht="12.75" outlineLevel="0" r="155">
      <c r="A155" s="6" t="n"/>
      <c r="B155" s="7" t="s"/>
      <c r="C155" s="6" t="n"/>
      <c r="D155" s="73" t="n"/>
    </row>
    <row customHeight="true" ht="12.75" outlineLevel="0" r="156">
      <c r="A156" s="6" t="n"/>
      <c r="B156" s="7" t="s"/>
      <c r="C156" s="6" t="n"/>
      <c r="D156" s="73" t="n"/>
    </row>
    <row customHeight="true" ht="12.75" outlineLevel="0" r="157">
      <c r="A157" s="6" t="n"/>
      <c r="B157" s="7" t="s"/>
      <c r="C157" s="6" t="n"/>
      <c r="D157" s="73" t="n"/>
    </row>
    <row customHeight="true" ht="12.75" outlineLevel="0" r="158">
      <c r="A158" s="6" t="n"/>
      <c r="B158" s="7" t="s"/>
      <c r="C158" s="6" t="n"/>
      <c r="D158" s="73" t="n"/>
    </row>
    <row customHeight="true" ht="12.75" outlineLevel="0" r="159">
      <c r="A159" s="6" t="n"/>
      <c r="B159" s="7" t="s"/>
      <c r="C159" s="6" t="n"/>
      <c r="D159" s="73" t="n"/>
    </row>
    <row customHeight="true" ht="12.75" outlineLevel="0" r="160">
      <c r="A160" s="6" t="n"/>
      <c r="B160" s="7" t="s"/>
      <c r="C160" s="6" t="n"/>
      <c r="D160" s="73" t="n"/>
    </row>
    <row customHeight="true" ht="12.75" outlineLevel="0" r="161">
      <c r="A161" s="6" t="n"/>
      <c r="B161" s="7" t="s"/>
      <c r="C161" s="6" t="n"/>
      <c r="D161" s="73" t="n"/>
    </row>
    <row customHeight="true" ht="12.75" outlineLevel="0" r="162">
      <c r="A162" s="6" t="n"/>
      <c r="B162" s="7" t="s"/>
      <c r="C162" s="6" t="n"/>
      <c r="D162" s="73" t="n"/>
    </row>
    <row customHeight="true" ht="12.75" outlineLevel="0" r="163">
      <c r="A163" s="6" t="n"/>
      <c r="B163" s="7" t="s"/>
      <c r="C163" s="6" t="n"/>
      <c r="D163" s="73" t="n"/>
    </row>
    <row customHeight="true" ht="12.75" outlineLevel="0" r="164">
      <c r="A164" s="6" t="n"/>
      <c r="B164" s="7" t="s"/>
      <c r="C164" s="6" t="n"/>
      <c r="D164" s="73" t="n"/>
    </row>
    <row customHeight="true" ht="12.75" outlineLevel="0" r="165">
      <c r="A165" s="6" t="n"/>
      <c r="B165" s="7" t="s"/>
      <c r="C165" s="6" t="n"/>
      <c r="D165" s="73" t="n"/>
    </row>
    <row customHeight="true" ht="12.75" outlineLevel="0" r="166">
      <c r="A166" s="6" t="n"/>
      <c r="B166" s="7" t="s"/>
      <c r="C166" s="6" t="n"/>
      <c r="D166" s="73" t="n"/>
    </row>
    <row customHeight="true" ht="12.75" outlineLevel="0" r="167">
      <c r="A167" s="6" t="n"/>
      <c r="B167" s="7" t="s"/>
      <c r="C167" s="6" t="n"/>
      <c r="D167" s="73" t="n"/>
    </row>
    <row customHeight="true" ht="12.75" outlineLevel="0" r="168">
      <c r="A168" s="6" t="n"/>
      <c r="B168" s="7" t="s"/>
      <c r="C168" s="6" t="n"/>
      <c r="D168" s="73" t="n"/>
    </row>
    <row customHeight="true" ht="12.75" outlineLevel="0" r="169">
      <c r="A169" s="6" t="n"/>
      <c r="B169" s="7" t="s"/>
      <c r="C169" s="6" t="n"/>
      <c r="D169" s="73" t="n"/>
    </row>
    <row customHeight="true" ht="12.75" outlineLevel="0" r="170">
      <c r="A170" s="6" t="n"/>
      <c r="B170" s="7" t="s"/>
      <c r="C170" s="6" t="n"/>
      <c r="D170" s="73" t="n"/>
    </row>
    <row customHeight="true" ht="12.75" outlineLevel="0" r="171">
      <c r="A171" s="6" t="n"/>
      <c r="B171" s="7" t="s"/>
      <c r="C171" s="6" t="n"/>
      <c r="D171" s="73" t="n"/>
    </row>
    <row customHeight="true" ht="12.75" outlineLevel="0" r="172">
      <c r="A172" s="6" t="n"/>
      <c r="B172" s="7" t="s"/>
      <c r="C172" s="6" t="n"/>
      <c r="D172" s="73" t="n"/>
    </row>
    <row customHeight="true" ht="12.75" outlineLevel="0" r="173">
      <c r="A173" s="6" t="n"/>
      <c r="B173" s="7" t="s"/>
      <c r="C173" s="6" t="n"/>
      <c r="D173" s="73" t="n"/>
    </row>
    <row customHeight="true" ht="12.75" outlineLevel="0" r="174">
      <c r="A174" s="6" t="n"/>
      <c r="B174" s="7" t="s"/>
      <c r="C174" s="6" t="n"/>
      <c r="D174" s="73" t="n"/>
    </row>
    <row customHeight="true" ht="12.75" outlineLevel="0" r="175">
      <c r="A175" s="6" t="n"/>
      <c r="B175" s="7" t="s"/>
      <c r="C175" s="6" t="n"/>
      <c r="D175" s="73" t="n"/>
    </row>
    <row customHeight="true" ht="12.75" outlineLevel="0" r="176">
      <c r="A176" s="6" t="n"/>
      <c r="B176" s="7" t="s"/>
      <c r="C176" s="6" t="n"/>
      <c r="D176" s="73" t="n"/>
    </row>
    <row customHeight="true" ht="12.75" outlineLevel="0" r="177">
      <c r="A177" s="6" t="n"/>
      <c r="B177" s="7" t="s"/>
      <c r="C177" s="6" t="n"/>
      <c r="D177" s="73" t="n"/>
    </row>
    <row customHeight="true" ht="12.75" outlineLevel="0" r="178">
      <c r="A178" s="6" t="n"/>
      <c r="B178" s="7" t="s"/>
      <c r="C178" s="6" t="n"/>
      <c r="D178" s="73" t="n"/>
    </row>
    <row customHeight="true" ht="12.75" outlineLevel="0" r="179">
      <c r="A179" s="6" t="n"/>
      <c r="B179" s="7" t="s"/>
      <c r="C179" s="6" t="n"/>
      <c r="D179" s="73" t="n"/>
    </row>
    <row customHeight="true" ht="12.75" outlineLevel="0" r="180">
      <c r="A180" s="6" t="n"/>
      <c r="B180" s="7" t="s"/>
      <c r="C180" s="6" t="n"/>
      <c r="D180" s="73" t="n"/>
    </row>
    <row customHeight="true" ht="12.75" outlineLevel="0" r="181">
      <c r="A181" s="6" t="n"/>
      <c r="B181" s="7" t="s"/>
      <c r="C181" s="6" t="n"/>
      <c r="D181" s="73" t="n"/>
    </row>
    <row customHeight="true" ht="12.75" outlineLevel="0" r="182">
      <c r="A182" s="6" t="n"/>
      <c r="B182" s="7" t="s"/>
      <c r="C182" s="6" t="n"/>
      <c r="D182" s="73" t="n"/>
    </row>
    <row customHeight="true" ht="12.75" outlineLevel="0" r="183">
      <c r="A183" s="6" t="n"/>
      <c r="B183" s="7" t="s"/>
      <c r="C183" s="6" t="n"/>
      <c r="D183" s="73" t="n"/>
    </row>
    <row customHeight="true" ht="12.75" outlineLevel="0" r="184">
      <c r="A184" s="6" t="n"/>
      <c r="B184" s="7" t="s"/>
      <c r="C184" s="6" t="n"/>
      <c r="D184" s="73" t="n"/>
    </row>
    <row customHeight="true" ht="12.75" outlineLevel="0" r="185">
      <c r="A185" s="6" t="n"/>
      <c r="B185" s="7" t="s"/>
      <c r="C185" s="6" t="n"/>
      <c r="D185" s="73" t="n"/>
    </row>
    <row customHeight="true" ht="12.75" outlineLevel="0" r="186">
      <c r="A186" s="6" t="n"/>
      <c r="B186" s="7" t="s"/>
      <c r="C186" s="6" t="n"/>
      <c r="D186" s="73" t="n"/>
    </row>
    <row customHeight="true" ht="12.75" outlineLevel="0" r="187">
      <c r="A187" s="6" t="n"/>
      <c r="B187" s="7" t="s"/>
      <c r="C187" s="6" t="n"/>
      <c r="D187" s="73" t="n"/>
    </row>
    <row customHeight="true" ht="12.75" outlineLevel="0" r="188">
      <c r="A188" s="6" t="n"/>
      <c r="B188" s="7" t="s"/>
      <c r="C188" s="6" t="n"/>
      <c r="D188" s="73" t="n"/>
    </row>
    <row customHeight="true" ht="12.75" outlineLevel="0" r="189">
      <c r="A189" s="6" t="n"/>
      <c r="B189" s="7" t="s"/>
      <c r="C189" s="6" t="n"/>
      <c r="D189" s="73" t="n"/>
    </row>
    <row customHeight="true" ht="12.75" outlineLevel="0" r="190">
      <c r="A190" s="6" t="n"/>
      <c r="B190" s="7" t="s"/>
      <c r="C190" s="6" t="n"/>
      <c r="D190" s="73" t="n"/>
    </row>
    <row customHeight="true" ht="12.75" outlineLevel="0" r="191">
      <c r="A191" s="6" t="n"/>
      <c r="B191" s="7" t="s"/>
      <c r="C191" s="6" t="n"/>
      <c r="D191" s="73" t="n"/>
    </row>
    <row customHeight="true" ht="12.75" outlineLevel="0" r="192">
      <c r="A192" s="6" t="n"/>
      <c r="B192" s="7" t="s"/>
      <c r="C192" s="6" t="n"/>
      <c r="D192" s="73" t="n"/>
    </row>
    <row customHeight="true" ht="12.75" outlineLevel="0" r="193">
      <c r="A193" s="6" t="n"/>
      <c r="B193" s="7" t="s"/>
      <c r="C193" s="6" t="n"/>
      <c r="D193" s="73" t="n"/>
    </row>
    <row customHeight="true" ht="12.75" outlineLevel="0" r="194">
      <c r="A194" s="6" t="n"/>
      <c r="B194" s="7" t="s"/>
      <c r="C194" s="6" t="n"/>
      <c r="D194" s="73" t="n"/>
    </row>
    <row customHeight="true" ht="12.75" outlineLevel="0" r="195">
      <c r="A195" s="6" t="n"/>
      <c r="B195" s="7" t="s"/>
      <c r="C195" s="6" t="n"/>
      <c r="D195" s="73" t="n"/>
    </row>
    <row customHeight="true" ht="12.75" outlineLevel="0" r="196">
      <c r="A196" s="6" t="n"/>
      <c r="B196" s="7" t="s"/>
      <c r="C196" s="6" t="n"/>
      <c r="D196" s="73" t="n"/>
    </row>
    <row customHeight="true" ht="12.75" outlineLevel="0" r="197">
      <c r="A197" s="6" t="n"/>
      <c r="B197" s="7" t="s"/>
      <c r="C197" s="6" t="n"/>
      <c r="D197" s="73" t="n"/>
    </row>
    <row customHeight="true" ht="12.75" outlineLevel="0" r="198">
      <c r="A198" s="6" t="n"/>
      <c r="B198" s="7" t="s"/>
      <c r="C198" s="6" t="n"/>
      <c r="D198" s="73" t="n"/>
    </row>
    <row customHeight="true" ht="12.75" outlineLevel="0" r="199">
      <c r="A199" s="6" t="n"/>
      <c r="B199" s="7" t="s"/>
      <c r="C199" s="6" t="n"/>
      <c r="D199" s="73" t="n"/>
    </row>
    <row customHeight="true" ht="12.75" outlineLevel="0" r="200">
      <c r="A200" s="6" t="n"/>
      <c r="B200" s="7" t="s"/>
      <c r="C200" s="6" t="n"/>
      <c r="D200" s="73" t="n"/>
    </row>
    <row customHeight="true" ht="12.75" outlineLevel="0" r="201">
      <c r="A201" s="6" t="n"/>
      <c r="B201" s="7" t="s"/>
      <c r="C201" s="6" t="n"/>
      <c r="D201" s="73" t="n"/>
    </row>
    <row customHeight="true" ht="12.75" outlineLevel="0" r="202">
      <c r="A202" s="6" t="n"/>
      <c r="B202" s="7" t="s"/>
      <c r="C202" s="6" t="n"/>
      <c r="D202" s="74" t="n"/>
    </row>
    <row customHeight="true" ht="12.75" outlineLevel="0" r="203">
      <c r="A203" s="6" t="n"/>
      <c r="B203" s="7" t="s"/>
      <c r="C203" s="6" t="n"/>
      <c r="D203" s="74" t="n"/>
    </row>
    <row customHeight="true" ht="12.75" outlineLevel="0" r="204">
      <c r="A204" s="6" t="n"/>
      <c r="B204" s="7" t="s"/>
      <c r="C204" s="6" t="n"/>
      <c r="D204" s="74" t="n"/>
    </row>
    <row customHeight="true" ht="12.75" outlineLevel="0" r="205">
      <c r="A205" s="6" t="n"/>
      <c r="B205" s="7" t="s"/>
      <c r="C205" s="6" t="n"/>
      <c r="D205" s="74" t="n"/>
    </row>
    <row customHeight="true" ht="12.75" outlineLevel="0" r="206">
      <c r="A206" s="6" t="n"/>
      <c r="B206" s="7" t="s"/>
      <c r="C206" s="6" t="n"/>
      <c r="D206" s="74" t="n"/>
    </row>
    <row customHeight="true" ht="12.75" outlineLevel="0" r="207">
      <c r="A207" s="6" t="n"/>
      <c r="B207" s="7" t="s"/>
      <c r="C207" s="6" t="n"/>
      <c r="D207" s="74" t="n"/>
    </row>
    <row customHeight="true" ht="12.75" outlineLevel="0" r="208">
      <c r="A208" s="6" t="n"/>
      <c r="B208" s="7" t="s"/>
      <c r="C208" s="6" t="n"/>
      <c r="D208" s="74" t="n"/>
    </row>
    <row customHeight="true" ht="12.75" outlineLevel="0" r="209">
      <c r="A209" s="6" t="n"/>
      <c r="B209" s="7" t="s"/>
      <c r="C209" s="6" t="n"/>
      <c r="D209" s="74" t="n"/>
    </row>
    <row customHeight="true" ht="12.75" outlineLevel="0" r="210">
      <c r="A210" s="6" t="n"/>
      <c r="B210" s="7" t="s"/>
      <c r="C210" s="6" t="n"/>
      <c r="D210" s="74" t="n"/>
    </row>
    <row customHeight="true" ht="12.75" outlineLevel="0" r="211">
      <c r="A211" s="6" t="n"/>
      <c r="B211" s="7" t="s"/>
      <c r="C211" s="6" t="n"/>
      <c r="D211" s="74" t="n"/>
    </row>
    <row customHeight="true" ht="12.75" outlineLevel="0" r="212">
      <c r="A212" s="6" t="n"/>
      <c r="B212" s="7" t="s"/>
      <c r="C212" s="6" t="n"/>
      <c r="D212" s="74" t="n"/>
    </row>
    <row customHeight="true" ht="12.75" outlineLevel="0" r="213">
      <c r="A213" s="6" t="n"/>
      <c r="B213" s="7" t="s"/>
      <c r="C213" s="6" t="n"/>
      <c r="D213" s="74" t="n"/>
    </row>
    <row customHeight="true" ht="12.75" outlineLevel="0" r="214">
      <c r="A214" s="6" t="n"/>
      <c r="B214" s="7" t="s"/>
      <c r="C214" s="6" t="n"/>
      <c r="D214" s="74" t="n"/>
    </row>
    <row customHeight="true" ht="12.75" outlineLevel="0" r="215">
      <c r="A215" s="6" t="n"/>
      <c r="B215" s="7" t="s"/>
      <c r="C215" s="6" t="n"/>
      <c r="D215" s="74" t="n"/>
    </row>
    <row customHeight="true" ht="12.75" outlineLevel="0" r="216">
      <c r="A216" s="6" t="n"/>
      <c r="B216" s="7" t="s"/>
      <c r="C216" s="6" t="n"/>
      <c r="D216" s="74" t="n"/>
    </row>
    <row customHeight="true" ht="12.75" outlineLevel="0" r="217">
      <c r="A217" s="6" t="n"/>
      <c r="B217" s="7" t="s"/>
      <c r="C217" s="6" t="n"/>
      <c r="D217" s="74" t="n"/>
    </row>
    <row customHeight="true" ht="12.75" outlineLevel="0" r="218">
      <c r="A218" s="6" t="n"/>
      <c r="B218" s="7" t="s"/>
      <c r="C218" s="6" t="n"/>
      <c r="D218" s="74" t="n"/>
    </row>
    <row customHeight="true" ht="12.75" outlineLevel="0" r="219">
      <c r="A219" s="6" t="n"/>
      <c r="B219" s="7" t="s"/>
      <c r="C219" s="6" t="n"/>
      <c r="D219" s="74" t="n"/>
    </row>
    <row customHeight="true" ht="12.75" outlineLevel="0" r="220">
      <c r="A220" s="6" t="n"/>
      <c r="B220" s="7" t="s"/>
      <c r="C220" s="6" t="n"/>
      <c r="D220" s="74" t="n"/>
    </row>
    <row customHeight="true" ht="12.75" outlineLevel="0" r="221">
      <c r="A221" s="6" t="n"/>
      <c r="B221" s="7" t="s"/>
      <c r="C221" s="6" t="n"/>
      <c r="D221" s="74" t="n"/>
    </row>
    <row customHeight="true" ht="12.75" outlineLevel="0" r="222">
      <c r="A222" s="6" t="n"/>
      <c r="B222" s="7" t="s"/>
      <c r="C222" s="6" t="n"/>
      <c r="D222" s="74" t="n"/>
    </row>
    <row customHeight="true" ht="12.75" outlineLevel="0" r="223">
      <c r="A223" s="6" t="n"/>
      <c r="B223" s="7" t="s"/>
      <c r="C223" s="6" t="n"/>
      <c r="D223" s="74" t="n"/>
    </row>
    <row customHeight="true" ht="12.75" outlineLevel="0" r="224">
      <c r="A224" s="6" t="n"/>
      <c r="B224" s="7" t="s"/>
      <c r="C224" s="6" t="n"/>
      <c r="D224" s="74" t="n"/>
    </row>
    <row customHeight="true" ht="12.75" outlineLevel="0" r="225">
      <c r="A225" s="6" t="n"/>
      <c r="B225" s="7" t="s"/>
      <c r="C225" s="6" t="n"/>
      <c r="D225" s="74" t="n"/>
    </row>
    <row customHeight="true" ht="12.75" outlineLevel="0" r="226">
      <c r="A226" s="6" t="n"/>
      <c r="B226" s="7" t="s"/>
      <c r="C226" s="6" t="n"/>
      <c r="D226" s="74" t="n"/>
    </row>
    <row customHeight="true" ht="12.75" outlineLevel="0" r="227">
      <c r="A227" s="6" t="n"/>
      <c r="B227" s="7" t="s"/>
      <c r="C227" s="6" t="n"/>
      <c r="D227" s="74" t="n"/>
    </row>
    <row customHeight="true" ht="12.75" outlineLevel="0" r="228">
      <c r="A228" s="6" t="n"/>
      <c r="B228" s="7" t="s"/>
      <c r="C228" s="6" t="n"/>
      <c r="D228" s="74" t="n"/>
    </row>
    <row customHeight="true" ht="12.75" outlineLevel="0" r="229">
      <c r="A229" s="6" t="n"/>
      <c r="B229" s="7" t="s"/>
      <c r="C229" s="6" t="n"/>
      <c r="D229" s="74" t="n"/>
    </row>
    <row customHeight="true" ht="12.75" outlineLevel="0" r="230">
      <c r="A230" s="6" t="n"/>
      <c r="B230" s="7" t="s"/>
      <c r="C230" s="6" t="n"/>
      <c r="D230" s="74" t="n"/>
    </row>
    <row customHeight="true" ht="12.75" outlineLevel="0" r="231">
      <c r="A231" s="6" t="n"/>
      <c r="B231" s="7" t="s"/>
      <c r="C231" s="6" t="n"/>
      <c r="D231" s="74" t="n"/>
    </row>
    <row customHeight="true" ht="12.75" outlineLevel="0" r="232">
      <c r="A232" s="6" t="n"/>
      <c r="B232" s="7" t="s"/>
      <c r="C232" s="6" t="n"/>
      <c r="D232" s="74" t="n"/>
    </row>
    <row customHeight="true" ht="12.75" outlineLevel="0" r="233">
      <c r="D233" s="74" t="n"/>
    </row>
    <row customHeight="true" ht="12.75" outlineLevel="0" r="234">
      <c r="D234" s="74" t="n"/>
    </row>
    <row customHeight="true" ht="12.75" outlineLevel="0" r="235">
      <c r="D235" s="74" t="n"/>
    </row>
    <row customHeight="true" ht="12.75" outlineLevel="0" r="236">
      <c r="D236" s="74" t="n"/>
    </row>
    <row customHeight="true" ht="12.75" outlineLevel="0" r="237">
      <c r="D237" s="74" t="n"/>
    </row>
    <row customHeight="true" ht="12.75" outlineLevel="0" r="238">
      <c r="D238" s="74" t="n"/>
    </row>
    <row customHeight="true" ht="12.75" outlineLevel="0" r="239">
      <c r="D239" s="74" t="n"/>
    </row>
    <row customHeight="true" ht="12.75" outlineLevel="0" r="240">
      <c r="D240" s="74" t="n"/>
    </row>
    <row customHeight="true" ht="12.75" outlineLevel="0" r="241">
      <c r="D241" s="74" t="n"/>
    </row>
    <row customHeight="true" ht="12.75" outlineLevel="0" r="242">
      <c r="D242" s="74" t="n"/>
    </row>
    <row customHeight="true" ht="12.75" outlineLevel="0" r="243">
      <c r="D243" s="74" t="n"/>
    </row>
    <row customHeight="true" ht="12.75" outlineLevel="0" r="244">
      <c r="D244" s="74" t="n"/>
    </row>
    <row customHeight="true" ht="12.75" outlineLevel="0" r="245">
      <c r="D245" s="74" t="n"/>
    </row>
    <row customHeight="true" ht="12.75" outlineLevel="0" r="246">
      <c r="D246" s="74" t="n"/>
    </row>
    <row customHeight="true" ht="12.75" outlineLevel="0" r="247">
      <c r="D247" s="74" t="n"/>
    </row>
    <row customHeight="true" ht="12.75" outlineLevel="0" r="248">
      <c r="D248" s="74" t="n"/>
    </row>
    <row customHeight="true" ht="12.75" outlineLevel="0" r="249">
      <c r="D249" s="74" t="n"/>
    </row>
    <row customHeight="true" ht="12.75" outlineLevel="0" r="250">
      <c r="D250" s="74" t="n"/>
    </row>
    <row customHeight="true" ht="12.75" outlineLevel="0" r="251">
      <c r="D251" s="75" t="n"/>
    </row>
    <row customHeight="true" ht="12.75" outlineLevel="0" r="252">
      <c r="D252" s="75" t="n"/>
    </row>
    <row customHeight="true" ht="12.75" outlineLevel="0" r="253">
      <c r="D253" s="75" t="n"/>
    </row>
    <row customHeight="true" ht="12.75" outlineLevel="0" r="254">
      <c r="D254" s="75" t="n"/>
    </row>
    <row customHeight="true" ht="12.75" outlineLevel="0" r="255">
      <c r="D255" s="75" t="n"/>
    </row>
    <row customHeight="true" ht="12.75" outlineLevel="0" r="256">
      <c r="D256" s="75" t="n"/>
    </row>
    <row customHeight="true" ht="12.75" outlineLevel="0" r="257">
      <c r="D257" s="75" t="n"/>
    </row>
    <row customHeight="true" ht="12.75" outlineLevel="0" r="258">
      <c r="D258" s="75" t="n"/>
    </row>
    <row customHeight="true" ht="12.75" outlineLevel="0" r="259">
      <c r="D259" s="75" t="n"/>
    </row>
    <row customHeight="true" ht="12.75" outlineLevel="0" r="260">
      <c r="D260" s="75" t="n"/>
    </row>
    <row customHeight="true" ht="12.75" outlineLevel="0" r="261">
      <c r="D261" s="75" t="n"/>
    </row>
    <row customHeight="true" ht="12.75" outlineLevel="0" r="262">
      <c r="D262" s="75" t="n"/>
    </row>
    <row customHeight="true" ht="12.75" outlineLevel="0" r="263">
      <c r="D263" s="75" t="n"/>
    </row>
    <row customHeight="true" ht="12.75" outlineLevel="0" r="264">
      <c r="D264" s="75" t="n"/>
    </row>
    <row customHeight="true" ht="12.75" outlineLevel="0" r="265">
      <c r="D265" s="75" t="n"/>
    </row>
    <row customHeight="true" ht="12.75" outlineLevel="0" r="266">
      <c r="D266" s="75" t="n"/>
    </row>
    <row customHeight="true" ht="12.75" outlineLevel="0" r="267">
      <c r="D267" s="75" t="n"/>
    </row>
    <row customHeight="true" ht="12.75" outlineLevel="0" r="268">
      <c r="D268" s="75" t="n"/>
    </row>
    <row customHeight="true" ht="12.75" outlineLevel="0" r="269">
      <c r="D269" s="75" t="n"/>
    </row>
    <row customHeight="true" ht="12.75" outlineLevel="0" r="270">
      <c r="D270" s="75" t="n"/>
    </row>
    <row customHeight="true" ht="12.75" outlineLevel="0" r="271">
      <c r="D271" s="75" t="n"/>
    </row>
    <row customHeight="true" ht="12.75" outlineLevel="0" r="272">
      <c r="D272" s="75" t="n"/>
    </row>
    <row customHeight="true" ht="12.75" outlineLevel="0" r="273">
      <c r="D273" s="75" t="n"/>
    </row>
    <row customHeight="true" ht="12.75" outlineLevel="0" r="274">
      <c r="D274" s="75" t="n"/>
    </row>
    <row customHeight="true" ht="12.75" outlineLevel="0" r="275">
      <c r="D275" s="75" t="n"/>
    </row>
    <row customHeight="true" ht="12.75" outlineLevel="0" r="276">
      <c r="D276" s="75" t="n"/>
    </row>
    <row customHeight="true" ht="12.75" outlineLevel="0" r="277">
      <c r="D277" s="75" t="n"/>
    </row>
    <row customHeight="true" ht="12.75" outlineLevel="0" r="278">
      <c r="D278" s="75" t="n"/>
    </row>
    <row customHeight="true" ht="12.75" outlineLevel="0" r="279">
      <c r="D279" s="75" t="n"/>
    </row>
    <row customHeight="true" ht="12.75" outlineLevel="0" r="280">
      <c r="D280" s="75" t="n"/>
    </row>
    <row customHeight="true" ht="12.75" outlineLevel="0" r="281">
      <c r="D281" s="75" t="n"/>
    </row>
    <row customHeight="true" ht="12.75" outlineLevel="0" r="282">
      <c r="D282" s="75" t="n"/>
    </row>
    <row customHeight="true" ht="12.75" outlineLevel="0" r="283">
      <c r="D283" s="75" t="n"/>
    </row>
    <row customHeight="true" ht="12.75" outlineLevel="0" r="284">
      <c r="D284" s="75" t="n"/>
    </row>
    <row customHeight="true" ht="12.75" outlineLevel="0" r="285">
      <c r="D285" s="75" t="n"/>
    </row>
    <row customHeight="true" ht="12.75" outlineLevel="0" r="286"/>
    <row customHeight="true" ht="12.75" outlineLevel="0" r="287"/>
    <row customHeight="true" ht="12.75" outlineLevel="0" r="288"/>
    <row customHeight="true" ht="12.75" outlineLevel="0" r="289"/>
    <row customHeight="true" ht="12.75" outlineLevel="0" r="290"/>
    <row customHeight="true" ht="12.75" outlineLevel="0" r="291"/>
    <row customHeight="true" ht="12.75" outlineLevel="0" r="292"/>
    <row customHeight="true" ht="12.75" outlineLevel="0" r="293"/>
    <row customHeight="true" ht="12.75" outlineLevel="0" r="294"/>
    <row customHeight="true" ht="12.75" outlineLevel="0" r="295"/>
    <row customHeight="true" ht="12.75" outlineLevel="0" r="296"/>
    <row customHeight="true" ht="12.75" outlineLevel="0" r="297"/>
    <row customHeight="true" ht="12.75" outlineLevel="0" r="298"/>
    <row customHeight="true" ht="12.75" outlineLevel="0" r="299"/>
    <row customHeight="true" ht="12.75" outlineLevel="0" r="300"/>
    <row customHeight="true" ht="12.75" outlineLevel="0" r="301"/>
    <row customHeight="true" ht="12.75" outlineLevel="0" r="302"/>
    <row customHeight="true" ht="12.75" outlineLevel="0" r="303"/>
    <row customHeight="true" ht="12.75" outlineLevel="0" r="304"/>
    <row customHeight="true" ht="12.75" outlineLevel="0" r="305"/>
  </sheetData>
  <mergeCells count="98">
    <mergeCell ref="C2:D2"/>
    <mergeCell ref="A3:D3"/>
    <mergeCell ref="D5:D6"/>
    <mergeCell ref="C5:C6"/>
    <mergeCell ref="A4:B4"/>
    <mergeCell ref="B5:B6"/>
    <mergeCell ref="A5:A6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8:B168"/>
    <mergeCell ref="A167:B167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32:B232"/>
    <mergeCell ref="A229:B229"/>
    <mergeCell ref="A227:B227"/>
    <mergeCell ref="A228:B228"/>
    <mergeCell ref="A230:B230"/>
    <mergeCell ref="A231:B231"/>
  </mergeCells>
  <pageMargins bottom="0.984251976013184" footer="0.511811017990112" header="0.511811017990112" left="0.748031497001648" right="0.748031497001648" top="0.984251976013184"/>
  <pageSetup fitToHeight="1" fitToWidth="1" orientation="portrait" paperHeight="297mm" paperSize="9" paperWidth="210mm" scale="6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CQ275"/>
  <sheetViews>
    <sheetView showZeros="true" workbookViewId="0"/>
  </sheetViews>
  <sheetFormatPr baseColWidth="8" customHeight="false" defaultColWidth="9.01743714249899" defaultRowHeight="13.1999998092651" zeroHeight="false"/>
  <cols>
    <col customWidth="true" max="1" min="1" outlineLevel="0" style="76" width="48.3396288527809"/>
    <col customWidth="true" max="2" min="2" outlineLevel="0" style="77" width="7.23450205173203"/>
    <col customWidth="true" max="3" min="3" outlineLevel="0" style="76" width="5.26145631444068"/>
    <col customWidth="true" max="4" min="4" outlineLevel="0" style="76" width="5.48068350580671"/>
    <col customWidth="true" max="5" min="5" outlineLevel="0" style="76" width="12.3863451088221"/>
    <col customWidth="true" max="6" min="6" outlineLevel="0" style="76" width="6.46720688195093"/>
    <col customWidth="true" max="7" min="7" outlineLevel="0" style="76" width="9.86523037811856"/>
    <col customWidth="true" max="8" min="8" outlineLevel="0" style="76" width="13.811322529366"/>
    <col customWidth="true" hidden="true" max="9" min="9" outlineLevel="0" width="8.98832093598972"/>
  </cols>
  <sheetData>
    <row customHeight="true" ht="67.5" outlineLevel="0" r="1">
      <c r="A1" s="78" t="s">
        <v>207</v>
      </c>
      <c r="B1" s="79" t="s"/>
      <c r="C1" s="79" t="s"/>
      <c r="D1" s="79" t="s"/>
      <c r="E1" s="79" t="s"/>
      <c r="F1" s="79" t="s"/>
      <c r="G1" s="79" t="s"/>
      <c r="H1" s="79" t="s"/>
      <c r="I1" s="79" t="s"/>
      <c r="J1" s="80" t="s"/>
    </row>
    <row customHeight="true" ht="110.25" outlineLevel="0" r="2">
      <c r="A2" s="81" t="s">
        <v>208</v>
      </c>
      <c r="B2" s="82" t="s"/>
      <c r="C2" s="82" t="s"/>
      <c r="D2" s="82" t="s"/>
      <c r="E2" s="82" t="s"/>
      <c r="F2" s="82" t="s"/>
      <c r="G2" s="82" t="s"/>
      <c r="H2" s="82" t="s"/>
    </row>
    <row customHeight="true" ht="12.75" outlineLevel="0" r="3">
      <c r="A3" s="3" t="n"/>
      <c r="B3" s="4" t="s"/>
      <c r="C3" s="5" t="s"/>
      <c r="D3" s="83" t="n"/>
      <c r="E3" s="1" t="n"/>
      <c r="F3" s="2" t="n"/>
      <c r="G3" s="2" t="n"/>
      <c r="H3" s="84" t="n"/>
    </row>
    <row outlineLevel="0" r="4">
      <c r="A4" s="85" t="n"/>
      <c r="B4" s="86" t="n"/>
      <c r="C4" s="85" t="n"/>
      <c r="D4" s="85" t="n"/>
      <c r="E4" s="85" t="n"/>
      <c r="F4" s="85" t="n"/>
      <c r="G4" s="85" t="n"/>
      <c r="H4" s="87" t="s">
        <v>209</v>
      </c>
      <c r="I4" s="88" t="s"/>
      <c r="J4" s="89" t="s"/>
    </row>
    <row customHeight="true" ht="25.5" outlineLevel="0" r="5">
      <c r="A5" s="90" t="s">
        <v>210</v>
      </c>
      <c r="B5" s="91" t="s">
        <v>211</v>
      </c>
      <c r="C5" s="92" t="s">
        <v>212</v>
      </c>
      <c r="D5" s="92" t="s">
        <v>213</v>
      </c>
      <c r="E5" s="92" t="s">
        <v>214</v>
      </c>
      <c r="F5" s="93" t="s">
        <v>215</v>
      </c>
      <c r="G5" s="94" t="s">
        <v>216</v>
      </c>
      <c r="H5" s="95" t="s">
        <v>217</v>
      </c>
      <c r="I5" s="96" t="s"/>
      <c r="J5" s="97" t="s"/>
    </row>
    <row customHeight="true" ht="12.75" outlineLevel="0" r="6">
      <c r="A6" s="98" t="s"/>
      <c r="B6" s="99" t="s"/>
      <c r="C6" s="100" t="s"/>
      <c r="D6" s="100" t="s"/>
      <c r="E6" s="100" t="s"/>
      <c r="F6" s="101" t="s"/>
      <c r="G6" s="102" t="s"/>
      <c r="H6" s="103" t="n"/>
      <c r="J6" s="104" t="n"/>
    </row>
    <row outlineLevel="0" r="7">
      <c r="A7" s="98" t="s"/>
      <c r="B7" s="99" t="s"/>
      <c r="C7" s="100" t="s"/>
      <c r="D7" s="100" t="s"/>
      <c r="E7" s="100" t="s"/>
      <c r="F7" s="101" t="s"/>
      <c r="G7" s="102" t="s"/>
      <c r="H7" s="103" t="n"/>
      <c r="J7" s="104" t="n"/>
    </row>
    <row outlineLevel="0" r="8">
      <c r="A8" s="105" t="s"/>
      <c r="B8" s="106" t="s"/>
      <c r="C8" s="107" t="s"/>
      <c r="D8" s="107" t="s"/>
      <c r="E8" s="107" t="s"/>
      <c r="F8" s="108" t="s"/>
      <c r="G8" s="109" t="s"/>
      <c r="H8" s="110" t="n">
        <v>2023</v>
      </c>
      <c r="I8" s="111" t="n"/>
      <c r="J8" s="112" t="n">
        <v>2024</v>
      </c>
    </row>
    <row outlineLevel="0" r="9">
      <c r="A9" s="113" t="n">
        <v>1</v>
      </c>
      <c r="B9" s="113" t="n">
        <v>2</v>
      </c>
      <c r="C9" s="114" t="n">
        <v>3</v>
      </c>
      <c r="D9" s="114" t="n">
        <v>4</v>
      </c>
      <c r="E9" s="114" t="n">
        <v>5</v>
      </c>
      <c r="F9" s="114" t="n">
        <v>6</v>
      </c>
      <c r="G9" s="115" t="s">
        <v>218</v>
      </c>
      <c r="H9" s="113" t="n">
        <v>8</v>
      </c>
      <c r="J9" s="113" t="n">
        <v>9</v>
      </c>
    </row>
    <row customHeight="true" ht="13.5" outlineLevel="0" r="10">
      <c r="A10" s="116" t="n"/>
      <c r="B10" s="113" t="n"/>
      <c r="C10" s="117" t="n"/>
      <c r="D10" s="117" t="n"/>
      <c r="E10" s="117" t="n"/>
      <c r="F10" s="117" t="n"/>
      <c r="G10" s="117" t="n"/>
      <c r="H10" s="116" t="n"/>
      <c r="J10" s="116" t="n"/>
    </row>
    <row customHeight="true" ht="17.25" outlineLevel="0" r="11">
      <c r="A11" s="118" t="s">
        <v>219</v>
      </c>
      <c r="B11" s="119" t="n"/>
      <c r="C11" s="120" t="n"/>
      <c r="D11" s="121" t="n"/>
      <c r="E11" s="121" t="n"/>
      <c r="F11" s="121" t="n"/>
      <c r="G11" s="122" t="n">
        <f aca="false" ca="false" dt2D="false" dtr="false" t="normal">G14+G96+G102+G134+G162+G230+G237+G268</f>
        <v>28813.9</v>
      </c>
      <c r="H11" s="122" t="n">
        <f aca="false" ca="false" dt2D="false" dtr="false" t="normal">H14+H96+H102+H134+H162+H230+H237+H268</f>
        <v>31210.200000000004</v>
      </c>
      <c r="J11" s="122" t="n">
        <f aca="false" ca="false" dt2D="false" dtr="false" t="normal">J14+J96+J102+J134+J162+J230+J237+J268</f>
        <v>31686.700000000004</v>
      </c>
    </row>
    <row customHeight="true" ht="37.5" outlineLevel="0" r="12">
      <c r="A12" s="118" t="s">
        <v>220</v>
      </c>
      <c r="B12" s="119" t="n">
        <v>570</v>
      </c>
      <c r="C12" s="120" t="n"/>
      <c r="D12" s="121" t="n"/>
      <c r="E12" s="121" t="n"/>
      <c r="F12" s="121" t="n"/>
      <c r="G12" s="122" t="n">
        <f aca="false" ca="false" dt2D="false" dtr="false" t="normal">G11</f>
        <v>28813.9</v>
      </c>
      <c r="H12" s="122" t="n">
        <f aca="false" ca="false" dt2D="false" dtr="false" t="normal">H11</f>
        <v>31210.200000000004</v>
      </c>
      <c r="J12" s="122" t="n">
        <f aca="false" ca="false" dt2D="false" dtr="false" t="normal">J11</f>
        <v>31686.700000000004</v>
      </c>
    </row>
    <row customFormat="true" customHeight="true" ht="13.5" outlineLevel="0" r="13" s="17">
      <c r="A13" s="123" t="s">
        <v>221</v>
      </c>
      <c r="B13" s="124" t="n"/>
      <c r="C13" s="125" t="n"/>
      <c r="D13" s="126" t="n"/>
      <c r="E13" s="126" t="n"/>
      <c r="F13" s="126" t="n"/>
      <c r="G13" s="127" t="n"/>
      <c r="H13" s="127" t="n"/>
      <c r="J13" s="127" t="n"/>
    </row>
    <row customHeight="true" ht="21.75" outlineLevel="0" r="14">
      <c r="A14" s="128" t="s">
        <v>222</v>
      </c>
      <c r="B14" s="129" t="n">
        <v>570</v>
      </c>
      <c r="C14" s="130" t="s">
        <v>223</v>
      </c>
      <c r="D14" s="131" t="n"/>
      <c r="E14" s="131" t="n"/>
      <c r="F14" s="131" t="n"/>
      <c r="G14" s="132" t="n">
        <f aca="false" ca="false" dt2D="false" dtr="false" t="normal">G15+G33+G48+G63+G59+G53</f>
        <v>17262.1</v>
      </c>
      <c r="H14" s="132" t="n">
        <f aca="false" ca="false" dt2D="false" dtr="false" t="normal">H15+H33+H48+H63+H59+H53+H54</f>
        <v>17270.6</v>
      </c>
      <c r="J14" s="132" t="n">
        <f aca="false" ca="false" dt2D="false" dtr="false" t="normal">J15+J33+J48+J63+J59+J53+J54</f>
        <v>17365.9</v>
      </c>
    </row>
    <row customHeight="true" ht="33" outlineLevel="0" r="15">
      <c r="A15" s="118" t="s">
        <v>224</v>
      </c>
      <c r="B15" s="119" t="n">
        <v>570</v>
      </c>
      <c r="C15" s="133" t="s">
        <v>223</v>
      </c>
      <c r="D15" s="133" t="s">
        <v>225</v>
      </c>
      <c r="E15" s="134" t="n"/>
      <c r="F15" s="134" t="n"/>
      <c r="G15" s="122" t="n">
        <f aca="false" ca="false" dt2D="false" dtr="false" t="normal">G16</f>
        <v>2705.2</v>
      </c>
      <c r="H15" s="122" t="n">
        <f aca="false" ca="false" dt2D="false" dtr="false" t="normal">H16</f>
        <v>2705.2</v>
      </c>
      <c r="J15" s="122" t="n">
        <f aca="false" ca="false" dt2D="false" dtr="false" t="normal">J16</f>
        <v>2705.2</v>
      </c>
    </row>
    <row customFormat="true" ht="13.1999998092651" outlineLevel="0" r="16" s="135">
      <c r="A16" s="136" t="s">
        <v>226</v>
      </c>
      <c r="B16" s="137" t="n">
        <v>570</v>
      </c>
      <c r="C16" s="138" t="s">
        <v>223</v>
      </c>
      <c r="D16" s="138" t="s">
        <v>225</v>
      </c>
      <c r="E16" s="139" t="s">
        <v>227</v>
      </c>
      <c r="F16" s="139" t="n"/>
      <c r="G16" s="140" t="n">
        <f aca="false" ca="false" dt2D="false" dtr="false" t="normal">G17</f>
        <v>2705.2</v>
      </c>
      <c r="H16" s="140" t="n">
        <f aca="false" ca="false" dt2D="false" dtr="false" t="normal">H17</f>
        <v>2705.2</v>
      </c>
      <c r="J16" s="140" t="n">
        <f aca="false" ca="false" dt2D="false" dtr="false" t="normal">J17</f>
        <v>2705.2</v>
      </c>
      <c r="K16" s="0" t="n"/>
      <c r="L16" s="0" t="n"/>
      <c r="M16" s="0" t="n"/>
      <c r="N16" s="0" t="n"/>
      <c r="O16" s="0" t="n"/>
      <c r="P16" s="0" t="n"/>
      <c r="Q16" s="0" t="n"/>
      <c r="R16" s="0" t="n"/>
      <c r="S16" s="0" t="n"/>
      <c r="T16" s="0" t="n"/>
      <c r="U16" s="0" t="n"/>
      <c r="V16" s="0" t="n"/>
      <c r="W16" s="0" t="n"/>
      <c r="X16" s="0" t="n"/>
      <c r="Y16" s="0" t="n"/>
      <c r="Z16" s="0" t="n"/>
      <c r="AA16" s="0" t="n"/>
      <c r="AB16" s="0" t="n"/>
      <c r="AC16" s="0" t="n"/>
      <c r="AD16" s="0" t="n"/>
      <c r="AE16" s="0" t="n"/>
      <c r="AF16" s="0" t="n"/>
      <c r="AG16" s="0" t="n"/>
      <c r="AH16" s="0" t="n"/>
      <c r="AI16" s="0" t="n"/>
      <c r="AJ16" s="0" t="n"/>
      <c r="AK16" s="0" t="n"/>
      <c r="AL16" s="0" t="n"/>
      <c r="AM16" s="0" t="n"/>
      <c r="AN16" s="0" t="n"/>
      <c r="AO16" s="0" t="n"/>
      <c r="AP16" s="0" t="n"/>
      <c r="AQ16" s="0" t="n"/>
      <c r="AR16" s="0" t="n"/>
      <c r="AS16" s="0" t="n"/>
      <c r="AT16" s="0" t="n"/>
      <c r="AU16" s="0" t="n"/>
      <c r="AV16" s="0" t="n"/>
      <c r="AW16" s="0" t="n"/>
      <c r="AX16" s="0" t="n"/>
      <c r="AY16" s="0" t="n"/>
      <c r="AZ16" s="0" t="n"/>
      <c r="BA16" s="0" t="n"/>
      <c r="BB16" s="0" t="n"/>
      <c r="BC16" s="0" t="n"/>
      <c r="BD16" s="0" t="n"/>
      <c r="BE16" s="0" t="n"/>
      <c r="BF16" s="0" t="n"/>
      <c r="BG16" s="0" t="n"/>
      <c r="BH16" s="0" t="n"/>
      <c r="BI16" s="0" t="n"/>
      <c r="BJ16" s="0" t="n"/>
      <c r="BK16" s="0" t="n"/>
      <c r="BL16" s="0" t="n"/>
      <c r="BM16" s="0" t="n"/>
      <c r="BN16" s="0" t="n"/>
      <c r="BO16" s="0" t="n"/>
      <c r="BP16" s="0" t="n"/>
      <c r="BQ16" s="0" t="n"/>
      <c r="BR16" s="0" t="n"/>
      <c r="BS16" s="0" t="n"/>
      <c r="BT16" s="0" t="n"/>
      <c r="BU16" s="0" t="n"/>
      <c r="BV16" s="0" t="n"/>
      <c r="BW16" s="0" t="n"/>
      <c r="BX16" s="0" t="n"/>
      <c r="BY16" s="0" t="n"/>
      <c r="BZ16" s="0" t="n"/>
      <c r="CA16" s="0" t="n"/>
      <c r="CB16" s="0" t="n"/>
      <c r="CC16" s="0" t="n"/>
      <c r="CD16" s="0" t="n"/>
      <c r="CE16" s="0" t="n"/>
      <c r="CF16" s="0" t="n"/>
      <c r="CG16" s="0" t="n"/>
      <c r="CH16" s="0" t="n"/>
      <c r="CI16" s="0" t="n"/>
      <c r="CJ16" s="0" t="n"/>
      <c r="CK16" s="0" t="n"/>
      <c r="CL16" s="0" t="n"/>
      <c r="CM16" s="0" t="n"/>
      <c r="CN16" s="0" t="n"/>
      <c r="CO16" s="0" t="n"/>
      <c r="CP16" s="0" t="n"/>
      <c r="CQ16" s="0" t="n"/>
    </row>
    <row ht="26.3999996185303" outlineLevel="0" r="17">
      <c r="A17" s="136" t="s">
        <v>228</v>
      </c>
      <c r="B17" s="137" t="n">
        <v>570</v>
      </c>
      <c r="C17" s="138" t="s">
        <v>223</v>
      </c>
      <c r="D17" s="138" t="s">
        <v>225</v>
      </c>
      <c r="E17" s="139" t="s">
        <v>229</v>
      </c>
      <c r="F17" s="139" t="n"/>
      <c r="G17" s="140" t="n">
        <f aca="false" ca="false" dt2D="false" dtr="false" t="normal">G18</f>
        <v>2705.2</v>
      </c>
      <c r="H17" s="140" t="n">
        <f aca="false" ca="false" dt2D="false" dtr="false" t="normal">H18</f>
        <v>2705.2</v>
      </c>
      <c r="J17" s="140" t="n">
        <f aca="false" ca="false" dt2D="false" dtr="false" t="normal">J18</f>
        <v>2705.2</v>
      </c>
    </row>
    <row ht="52.7999992370605" outlineLevel="0" r="18">
      <c r="A18" s="136" t="s">
        <v>230</v>
      </c>
      <c r="B18" s="137" t="n">
        <v>570</v>
      </c>
      <c r="C18" s="138" t="s">
        <v>223</v>
      </c>
      <c r="D18" s="138" t="s">
        <v>225</v>
      </c>
      <c r="E18" s="139" t="s">
        <v>229</v>
      </c>
      <c r="F18" s="138" t="s">
        <v>231</v>
      </c>
      <c r="G18" s="140" t="n">
        <v>2705.2</v>
      </c>
      <c r="H18" s="140" t="n">
        <v>2705.2</v>
      </c>
      <c r="J18" s="140" t="n">
        <v>2705.2</v>
      </c>
    </row>
    <row customHeight="true" ht="0.75" outlineLevel="0" r="19">
      <c r="A19" s="118" t="s">
        <v>232</v>
      </c>
      <c r="B19" s="119" t="n">
        <v>570</v>
      </c>
      <c r="C19" s="133" t="s">
        <v>223</v>
      </c>
      <c r="D19" s="134" t="s">
        <v>233</v>
      </c>
      <c r="E19" s="134" t="n"/>
      <c r="F19" s="134" t="n"/>
      <c r="G19" s="122" t="n">
        <f aca="false" ca="false" dt2D="false" dtr="false" t="normal">G20</f>
        <v>0</v>
      </c>
      <c r="H19" s="122" t="n">
        <f aca="false" ca="false" dt2D="false" dtr="false" t="normal">H20</f>
        <v>0</v>
      </c>
      <c r="J19" s="122" t="n">
        <f aca="false" ca="false" dt2D="false" dtr="false" t="normal">J20</f>
        <v>0</v>
      </c>
    </row>
    <row customHeight="true" hidden="true" ht="14.25" outlineLevel="0" r="20">
      <c r="A20" s="118" t="s">
        <v>234</v>
      </c>
      <c r="B20" s="119" t="n">
        <v>570</v>
      </c>
      <c r="C20" s="133" t="s">
        <v>223</v>
      </c>
      <c r="D20" s="134" t="s">
        <v>233</v>
      </c>
      <c r="E20" s="134" t="s">
        <v>235</v>
      </c>
      <c r="F20" s="134" t="n"/>
      <c r="G20" s="122" t="n">
        <f aca="false" ca="false" dt2D="false" dtr="false" t="normal">G24+G30+G21</f>
        <v>0</v>
      </c>
      <c r="H20" s="122" t="n">
        <f aca="false" ca="false" dt2D="false" dtr="false" t="normal">H24+H30+H21</f>
        <v>0</v>
      </c>
      <c r="J20" s="122" t="n">
        <f aca="false" ca="false" dt2D="false" dtr="false" t="normal">J24+J30+J21</f>
        <v>0</v>
      </c>
    </row>
    <row customHeight="true" hidden="true" ht="17.25" outlineLevel="0" r="21">
      <c r="A21" s="118" t="s">
        <v>236</v>
      </c>
      <c r="B21" s="119" t="n">
        <v>570</v>
      </c>
      <c r="C21" s="133" t="s">
        <v>223</v>
      </c>
      <c r="D21" s="134" t="s">
        <v>233</v>
      </c>
      <c r="E21" s="134" t="s">
        <v>237</v>
      </c>
      <c r="F21" s="134" t="n"/>
      <c r="G21" s="122" t="n">
        <f aca="false" ca="false" dt2D="false" dtr="false" t="normal">G22</f>
        <v>0</v>
      </c>
      <c r="H21" s="122" t="n">
        <f aca="false" ca="false" dt2D="false" dtr="false" t="normal">H22</f>
        <v>0</v>
      </c>
      <c r="J21" s="122" t="n">
        <f aca="false" ca="false" dt2D="false" dtr="false" t="normal">J22</f>
        <v>0</v>
      </c>
    </row>
    <row customFormat="true" customHeight="true" hidden="true" ht="12.75" outlineLevel="0" r="22" s="17">
      <c r="A22" s="136" t="s">
        <v>228</v>
      </c>
      <c r="B22" s="137" t="n">
        <v>570</v>
      </c>
      <c r="C22" s="138" t="s">
        <v>223</v>
      </c>
      <c r="D22" s="139" t="s">
        <v>233</v>
      </c>
      <c r="E22" s="139" t="s">
        <v>238</v>
      </c>
      <c r="F22" s="134" t="n"/>
      <c r="G22" s="140" t="n">
        <f aca="false" ca="false" dt2D="false" dtr="false" t="normal">G23</f>
        <v>0</v>
      </c>
      <c r="H22" s="140" t="n">
        <f aca="false" ca="false" dt2D="false" dtr="false" t="normal">H23</f>
        <v>0</v>
      </c>
      <c r="J22" s="140" t="n">
        <f aca="false" ca="false" dt2D="false" dtr="false" t="normal">J23</f>
        <v>0</v>
      </c>
    </row>
    <row customHeight="true" hidden="true" ht="13.5" outlineLevel="0" r="23">
      <c r="A23" s="136" t="s">
        <v>230</v>
      </c>
      <c r="B23" s="137" t="n">
        <v>570</v>
      </c>
      <c r="C23" s="138" t="s">
        <v>223</v>
      </c>
      <c r="D23" s="139" t="s">
        <v>233</v>
      </c>
      <c r="E23" s="139" t="s">
        <v>238</v>
      </c>
      <c r="F23" s="139" t="s">
        <v>231</v>
      </c>
      <c r="G23" s="140" t="n">
        <v>0</v>
      </c>
      <c r="H23" s="140" t="n">
        <v>0</v>
      </c>
      <c r="J23" s="140" t="n">
        <v>0</v>
      </c>
    </row>
    <row customHeight="true" hidden="true" ht="12" outlineLevel="0" r="24">
      <c r="A24" s="118" t="s">
        <v>239</v>
      </c>
      <c r="B24" s="119" t="n">
        <v>570</v>
      </c>
      <c r="C24" s="133" t="s">
        <v>223</v>
      </c>
      <c r="D24" s="134" t="s">
        <v>233</v>
      </c>
      <c r="E24" s="134" t="s">
        <v>240</v>
      </c>
      <c r="F24" s="134" t="n"/>
      <c r="G24" s="122" t="n">
        <f aca="false" ca="false" dt2D="false" dtr="false" t="normal">G25</f>
        <v>0</v>
      </c>
      <c r="H24" s="122" t="n">
        <f aca="false" ca="false" dt2D="false" dtr="false" t="normal">H25</f>
        <v>0</v>
      </c>
      <c r="J24" s="122" t="n">
        <f aca="false" ca="false" dt2D="false" dtr="false" t="normal">J25</f>
        <v>0</v>
      </c>
    </row>
    <row customHeight="true" hidden="true" ht="12.75" outlineLevel="0" r="25">
      <c r="A25" s="136" t="s">
        <v>228</v>
      </c>
      <c r="B25" s="137" t="n">
        <v>570</v>
      </c>
      <c r="C25" s="138" t="s">
        <v>223</v>
      </c>
      <c r="D25" s="139" t="s">
        <v>233</v>
      </c>
      <c r="E25" s="139" t="s">
        <v>241</v>
      </c>
      <c r="F25" s="139" t="n"/>
      <c r="G25" s="140" t="n">
        <f aca="false" ca="false" dt2D="false" dtr="false" t="normal">G26+G27+G28+G29</f>
        <v>0</v>
      </c>
      <c r="H25" s="140" t="n">
        <f aca="false" ca="false" dt2D="false" dtr="false" t="normal">H26+H27+H28+H29</f>
        <v>0</v>
      </c>
      <c r="J25" s="140" t="n">
        <f aca="false" ca="false" dt2D="false" dtr="false" t="normal">J26+J27+J28+J29</f>
        <v>0</v>
      </c>
    </row>
    <row customFormat="true" customHeight="true" hidden="true" ht="11.25" outlineLevel="0" r="26" s="17">
      <c r="A26" s="136" t="s">
        <v>230</v>
      </c>
      <c r="B26" s="137" t="n">
        <v>570</v>
      </c>
      <c r="C26" s="138" t="s">
        <v>223</v>
      </c>
      <c r="D26" s="139" t="s">
        <v>233</v>
      </c>
      <c r="E26" s="139" t="s">
        <v>241</v>
      </c>
      <c r="F26" s="139" t="s">
        <v>231</v>
      </c>
      <c r="G26" s="140" t="n">
        <v>0</v>
      </c>
      <c r="H26" s="140" t="n">
        <v>0</v>
      </c>
      <c r="J26" s="140" t="n">
        <v>0</v>
      </c>
    </row>
    <row customHeight="true" hidden="true" ht="14.25" outlineLevel="0" r="27">
      <c r="A27" s="136" t="s">
        <v>242</v>
      </c>
      <c r="B27" s="137" t="n">
        <v>570</v>
      </c>
      <c r="C27" s="138" t="s">
        <v>223</v>
      </c>
      <c r="D27" s="139" t="s">
        <v>233</v>
      </c>
      <c r="E27" s="139" t="s">
        <v>241</v>
      </c>
      <c r="F27" s="139" t="s">
        <v>243</v>
      </c>
      <c r="G27" s="141" t="n">
        <v>0</v>
      </c>
      <c r="H27" s="141" t="n">
        <v>0</v>
      </c>
      <c r="J27" s="141" t="n">
        <v>0</v>
      </c>
    </row>
    <row customHeight="true" hidden="true" ht="16.5" outlineLevel="0" r="28">
      <c r="A28" s="136" t="s">
        <v>244</v>
      </c>
      <c r="B28" s="137" t="n">
        <v>570</v>
      </c>
      <c r="C28" s="138" t="s">
        <v>223</v>
      </c>
      <c r="D28" s="139" t="s">
        <v>233</v>
      </c>
      <c r="E28" s="139" t="s">
        <v>241</v>
      </c>
      <c r="F28" s="139" t="s">
        <v>245</v>
      </c>
      <c r="G28" s="141" t="n">
        <v>0</v>
      </c>
      <c r="H28" s="141" t="n">
        <v>0</v>
      </c>
      <c r="J28" s="141" t="n">
        <v>0</v>
      </c>
    </row>
    <row customFormat="true" customHeight="true" hidden="true" ht="15" outlineLevel="0" r="29" s="17">
      <c r="A29" s="142" t="s">
        <v>246</v>
      </c>
      <c r="B29" s="137" t="n">
        <v>570</v>
      </c>
      <c r="C29" s="138" t="s">
        <v>223</v>
      </c>
      <c r="D29" s="139" t="s">
        <v>233</v>
      </c>
      <c r="E29" s="139" t="s">
        <v>241</v>
      </c>
      <c r="F29" s="139" t="s">
        <v>247</v>
      </c>
      <c r="G29" s="141" t="n">
        <v>0</v>
      </c>
      <c r="H29" s="141" t="n">
        <v>0</v>
      </c>
      <c r="J29" s="141" t="n">
        <v>0</v>
      </c>
    </row>
    <row customFormat="true" customHeight="true" hidden="true" ht="15" outlineLevel="0" r="30" s="17">
      <c r="A30" s="118" t="s">
        <v>248</v>
      </c>
      <c r="B30" s="119" t="n">
        <v>570</v>
      </c>
      <c r="C30" s="133" t="s">
        <v>223</v>
      </c>
      <c r="D30" s="134" t="s">
        <v>233</v>
      </c>
      <c r="E30" s="134" t="s">
        <v>249</v>
      </c>
      <c r="F30" s="134" t="n"/>
      <c r="G30" s="122" t="n">
        <f aca="false" ca="false" dt2D="false" dtr="false" t="normal">G31</f>
        <v>0</v>
      </c>
      <c r="H30" s="122" t="n">
        <f aca="false" ca="false" dt2D="false" dtr="false" t="normal">H31</f>
        <v>0</v>
      </c>
      <c r="J30" s="122" t="n">
        <f aca="false" ca="false" dt2D="false" dtr="false" t="normal">J31</f>
        <v>0</v>
      </c>
    </row>
    <row customHeight="true" hidden="true" ht="30" outlineLevel="0" r="31">
      <c r="A31" s="136" t="s">
        <v>228</v>
      </c>
      <c r="B31" s="137" t="n">
        <v>570</v>
      </c>
      <c r="C31" s="138" t="s">
        <v>223</v>
      </c>
      <c r="D31" s="139" t="s">
        <v>233</v>
      </c>
      <c r="E31" s="139" t="s">
        <v>250</v>
      </c>
      <c r="F31" s="134" t="n"/>
      <c r="G31" s="140" t="n">
        <f aca="false" ca="false" dt2D="false" dtr="false" t="normal">G32</f>
        <v>0</v>
      </c>
      <c r="H31" s="140" t="n">
        <f aca="false" ca="false" dt2D="false" dtr="false" t="normal">H32</f>
        <v>0</v>
      </c>
      <c r="J31" s="140" t="n">
        <f aca="false" ca="false" dt2D="false" dtr="false" t="normal">J32</f>
        <v>0</v>
      </c>
    </row>
    <row customHeight="true" hidden="true" ht="68.25" outlineLevel="0" r="32">
      <c r="A32" s="136" t="s">
        <v>230</v>
      </c>
      <c r="B32" s="137" t="n">
        <v>570</v>
      </c>
      <c r="C32" s="138" t="s">
        <v>223</v>
      </c>
      <c r="D32" s="139" t="s">
        <v>233</v>
      </c>
      <c r="E32" s="139" t="s">
        <v>250</v>
      </c>
      <c r="F32" s="139" t="s">
        <v>231</v>
      </c>
      <c r="G32" s="140" t="n">
        <v>0</v>
      </c>
      <c r="H32" s="140" t="n">
        <v>0</v>
      </c>
      <c r="J32" s="140" t="n">
        <v>0</v>
      </c>
    </row>
    <row customHeight="true" ht="57.75" outlineLevel="0" r="33">
      <c r="A33" s="118" t="s">
        <v>251</v>
      </c>
      <c r="B33" s="119" t="n">
        <v>570</v>
      </c>
      <c r="C33" s="133" t="s">
        <v>223</v>
      </c>
      <c r="D33" s="134" t="s">
        <v>252</v>
      </c>
      <c r="E33" s="134" t="n"/>
      <c r="F33" s="134" t="n"/>
      <c r="G33" s="122" t="n">
        <f aca="false" ca="false" dt2D="false" dtr="false" t="normal">G34+G40</f>
        <v>11487.800000000001</v>
      </c>
      <c r="H33" s="122" t="n">
        <f aca="false" ca="false" dt2D="false" dtr="false" t="normal">H34+H40</f>
        <v>11477.1</v>
      </c>
      <c r="J33" s="122" t="n">
        <f aca="false" ca="false" dt2D="false" dtr="false" t="normal">J34+J40</f>
        <v>11445.7</v>
      </c>
    </row>
    <row customHeight="true" ht="49.5" outlineLevel="0" r="34">
      <c r="A34" s="118" t="s">
        <v>253</v>
      </c>
      <c r="B34" s="119" t="n">
        <v>570</v>
      </c>
      <c r="C34" s="133" t="s">
        <v>223</v>
      </c>
      <c r="D34" s="134" t="s">
        <v>252</v>
      </c>
      <c r="E34" s="134" t="s">
        <v>254</v>
      </c>
      <c r="F34" s="134" t="n"/>
      <c r="G34" s="122" t="n">
        <f aca="false" ca="false" dt2D="false" dtr="false" t="normal">G35</f>
        <v>1238.1</v>
      </c>
      <c r="H34" s="122" t="n">
        <f aca="false" ca="false" dt2D="false" dtr="false" t="normal">H35</f>
        <v>1228.1</v>
      </c>
      <c r="J34" s="122" t="n">
        <f aca="false" ca="false" dt2D="false" dtr="false" t="normal">J35</f>
        <v>1196.1</v>
      </c>
    </row>
    <row customHeight="true" ht="45" outlineLevel="0" r="35">
      <c r="A35" s="136" t="s">
        <v>255</v>
      </c>
      <c r="B35" s="137" t="n">
        <v>570</v>
      </c>
      <c r="C35" s="138" t="s">
        <v>223</v>
      </c>
      <c r="D35" s="139" t="s">
        <v>252</v>
      </c>
      <c r="E35" s="139" t="s">
        <v>256</v>
      </c>
      <c r="F35" s="139" t="n"/>
      <c r="G35" s="140" t="n">
        <f aca="false" ca="false" dt2D="false" dtr="false" t="normal">G36</f>
        <v>1238.1</v>
      </c>
      <c r="H35" s="140" t="n">
        <f aca="false" ca="false" dt2D="false" dtr="false" t="normal">H36</f>
        <v>1228.1</v>
      </c>
      <c r="J35" s="140" t="n">
        <f aca="false" ca="false" dt2D="false" dtr="false" t="normal">J36</f>
        <v>1196.1</v>
      </c>
    </row>
    <row customHeight="true" ht="62.25" outlineLevel="0" r="36">
      <c r="A36" s="136" t="s">
        <v>257</v>
      </c>
      <c r="B36" s="137" t="n">
        <v>570</v>
      </c>
      <c r="C36" s="138" t="s">
        <v>223</v>
      </c>
      <c r="D36" s="139" t="s">
        <v>252</v>
      </c>
      <c r="E36" s="139" t="s">
        <v>258</v>
      </c>
      <c r="F36" s="139" t="n"/>
      <c r="G36" s="140" t="n">
        <f aca="false" ca="false" dt2D="false" dtr="false" t="normal">G38</f>
        <v>1238.1</v>
      </c>
      <c r="H36" s="140" t="n">
        <f aca="false" ca="false" dt2D="false" dtr="false" t="normal">H38</f>
        <v>1228.1</v>
      </c>
      <c r="J36" s="140" t="n">
        <f aca="false" ca="false" dt2D="false" dtr="false" t="normal">J38</f>
        <v>1196.1</v>
      </c>
    </row>
    <row customHeight="true" ht="28.5" outlineLevel="0" r="37">
      <c r="A37" s="143" t="s">
        <v>150</v>
      </c>
      <c r="B37" s="144" t="n">
        <v>570</v>
      </c>
      <c r="C37" s="145" t="s">
        <v>223</v>
      </c>
      <c r="D37" s="146" t="s">
        <v>252</v>
      </c>
      <c r="E37" s="146" t="s">
        <v>258</v>
      </c>
      <c r="F37" s="146" t="n"/>
      <c r="G37" s="147" t="n">
        <v>1238.1</v>
      </c>
      <c r="H37" s="147" t="n">
        <f aca="false" ca="false" dt2D="false" dtr="false" t="normal">H38</f>
        <v>1228.1</v>
      </c>
      <c r="J37" s="147" t="n">
        <f aca="false" ca="false" dt2D="false" dtr="false" t="normal">J38</f>
        <v>1196.1</v>
      </c>
    </row>
    <row customHeight="true" ht="30.75" outlineLevel="0" r="38">
      <c r="A38" s="136" t="s">
        <v>242</v>
      </c>
      <c r="B38" s="137" t="n">
        <v>570</v>
      </c>
      <c r="C38" s="138" t="s">
        <v>223</v>
      </c>
      <c r="D38" s="139" t="s">
        <v>252</v>
      </c>
      <c r="E38" s="139" t="s">
        <v>258</v>
      </c>
      <c r="F38" s="139" t="s">
        <v>243</v>
      </c>
      <c r="G38" s="140" t="n">
        <v>1238.1</v>
      </c>
      <c r="H38" s="140" t="n">
        <v>1228.1</v>
      </c>
      <c r="J38" s="140" t="n">
        <v>1196.1</v>
      </c>
    </row>
    <row customHeight="true" hidden="true" ht="1.5" outlineLevel="0" r="39">
      <c r="A39" s="148" t="n"/>
      <c r="B39" s="149" t="n"/>
      <c r="C39" s="148" t="n"/>
      <c r="D39" s="148" t="n"/>
      <c r="E39" s="148" t="n"/>
      <c r="F39" s="148" t="n"/>
      <c r="G39" s="148" t="n"/>
      <c r="H39" s="148" t="n"/>
      <c r="J39" s="148" t="n"/>
    </row>
    <row customHeight="true" ht="23.25" outlineLevel="0" r="40">
      <c r="A40" s="118" t="s">
        <v>259</v>
      </c>
      <c r="B40" s="119" t="n">
        <v>570</v>
      </c>
      <c r="C40" s="133" t="s">
        <v>223</v>
      </c>
      <c r="D40" s="134" t="s">
        <v>252</v>
      </c>
      <c r="E40" s="134" t="s">
        <v>260</v>
      </c>
      <c r="F40" s="134" t="n"/>
      <c r="G40" s="122" t="n">
        <f aca="false" ca="false" dt2D="false" dtr="false" t="normal">G41+G43</f>
        <v>10249.7</v>
      </c>
      <c r="H40" s="122" t="n">
        <f aca="false" ca="false" dt2D="false" dtr="false" t="normal">H41+H43</f>
        <v>10249</v>
      </c>
      <c r="J40" s="122" t="n">
        <f aca="false" ca="false" dt2D="false" dtr="false" t="normal">J41+J43</f>
        <v>10249.6</v>
      </c>
    </row>
    <row customHeight="true" hidden="true" ht="69" outlineLevel="0" r="41">
      <c r="A41" s="118" t="s">
        <v>261</v>
      </c>
      <c r="B41" s="119" t="n">
        <v>570</v>
      </c>
      <c r="C41" s="133" t="s">
        <v>223</v>
      </c>
      <c r="D41" s="134" t="s">
        <v>252</v>
      </c>
      <c r="E41" s="134" t="s">
        <v>262</v>
      </c>
      <c r="F41" s="139" t="n"/>
      <c r="G41" s="122" t="n">
        <f aca="false" ca="false" dt2D="false" dtr="false" t="normal">G42</f>
        <v>0</v>
      </c>
      <c r="H41" s="122" t="n">
        <f aca="false" ca="false" dt2D="false" dtr="false" t="normal">H42</f>
        <v>0</v>
      </c>
      <c r="J41" s="122" t="n">
        <f aca="false" ca="false" dt2D="false" dtr="false" t="normal">J42</f>
        <v>0</v>
      </c>
    </row>
    <row customHeight="true" hidden="true" ht="59.25" outlineLevel="0" r="42">
      <c r="A42" s="136" t="s">
        <v>230</v>
      </c>
      <c r="B42" s="137" t="n">
        <v>570</v>
      </c>
      <c r="C42" s="138" t="s">
        <v>223</v>
      </c>
      <c r="D42" s="139" t="s">
        <v>252</v>
      </c>
      <c r="E42" s="139" t="s">
        <v>262</v>
      </c>
      <c r="F42" s="139" t="s">
        <v>231</v>
      </c>
      <c r="G42" s="140" t="n">
        <v>0</v>
      </c>
      <c r="H42" s="140" t="n">
        <v>0</v>
      </c>
      <c r="J42" s="140" t="n">
        <v>0</v>
      </c>
    </row>
    <row customHeight="true" ht="35.25" outlineLevel="0" r="43">
      <c r="A43" s="136" t="s">
        <v>228</v>
      </c>
      <c r="B43" s="137" t="n">
        <v>570</v>
      </c>
      <c r="C43" s="138" t="s">
        <v>223</v>
      </c>
      <c r="D43" s="139" t="s">
        <v>252</v>
      </c>
      <c r="E43" s="139" t="s">
        <v>263</v>
      </c>
      <c r="F43" s="139" t="n"/>
      <c r="G43" s="140" t="n">
        <f aca="false" ca="false" dt2D="false" dtr="false" t="normal">G44+G45+G47</f>
        <v>10249.7</v>
      </c>
      <c r="H43" s="140" t="n">
        <f aca="false" ca="false" dt2D="false" dtr="false" t="normal">H44+H45+H47</f>
        <v>10249</v>
      </c>
      <c r="J43" s="140" t="n">
        <f aca="false" ca="false" dt2D="false" dtr="false" t="normal">J44+J45+J47</f>
        <v>10249.6</v>
      </c>
    </row>
    <row customHeight="true" ht="54.75" outlineLevel="0" r="44">
      <c r="A44" s="136" t="s">
        <v>230</v>
      </c>
      <c r="B44" s="137" t="n">
        <v>570</v>
      </c>
      <c r="C44" s="138" t="s">
        <v>223</v>
      </c>
      <c r="D44" s="139" t="s">
        <v>252</v>
      </c>
      <c r="E44" s="139" t="s">
        <v>263</v>
      </c>
      <c r="F44" s="139" t="s">
        <v>231</v>
      </c>
      <c r="G44" s="140" t="n">
        <v>9114.5</v>
      </c>
      <c r="H44" s="140" t="n">
        <v>9114.5</v>
      </c>
      <c r="J44" s="140" t="n">
        <v>9114.5</v>
      </c>
    </row>
    <row customHeight="true" ht="34.5" outlineLevel="0" r="45">
      <c r="A45" s="136" t="s">
        <v>242</v>
      </c>
      <c r="B45" s="137" t="n">
        <v>570</v>
      </c>
      <c r="C45" s="138" t="s">
        <v>223</v>
      </c>
      <c r="D45" s="139" t="s">
        <v>252</v>
      </c>
      <c r="E45" s="139" t="s">
        <v>263</v>
      </c>
      <c r="F45" s="139" t="s">
        <v>243</v>
      </c>
      <c r="G45" s="140" t="n">
        <v>1125.2</v>
      </c>
      <c r="H45" s="140" t="n">
        <v>1124.5</v>
      </c>
      <c r="J45" s="140" t="n">
        <v>1125.1</v>
      </c>
    </row>
    <row customHeight="true" hidden="true" ht="33" outlineLevel="0" r="46">
      <c r="A46" s="142" t="s">
        <v>246</v>
      </c>
      <c r="B46" s="137" t="n">
        <v>570</v>
      </c>
      <c r="C46" s="138" t="s">
        <v>223</v>
      </c>
      <c r="D46" s="139" t="s">
        <v>252</v>
      </c>
      <c r="E46" s="139" t="s">
        <v>263</v>
      </c>
      <c r="F46" s="139" t="s">
        <v>247</v>
      </c>
      <c r="G46" s="140" t="n">
        <v>0</v>
      </c>
      <c r="H46" s="140" t="n">
        <v>0</v>
      </c>
      <c r="J46" s="140" t="n">
        <v>0</v>
      </c>
    </row>
    <row customHeight="true" ht="15" outlineLevel="0" r="47">
      <c r="A47" s="142" t="s">
        <v>246</v>
      </c>
      <c r="B47" s="137" t="n">
        <v>570</v>
      </c>
      <c r="C47" s="138" t="s">
        <v>223</v>
      </c>
      <c r="D47" s="139" t="s">
        <v>252</v>
      </c>
      <c r="E47" s="139" t="s">
        <v>263</v>
      </c>
      <c r="F47" s="139" t="s">
        <v>247</v>
      </c>
      <c r="G47" s="140" t="n">
        <v>10</v>
      </c>
      <c r="H47" s="140" t="n">
        <v>10</v>
      </c>
      <c r="J47" s="140" t="n">
        <v>10</v>
      </c>
    </row>
    <row customHeight="true" ht="43.5" outlineLevel="0" r="48">
      <c r="A48" s="118" t="s">
        <v>264</v>
      </c>
      <c r="B48" s="119" t="n">
        <v>570</v>
      </c>
      <c r="C48" s="133" t="s">
        <v>223</v>
      </c>
      <c r="D48" s="134" t="s">
        <v>265</v>
      </c>
      <c r="E48" s="134" t="n"/>
      <c r="F48" s="134" t="n"/>
      <c r="G48" s="122" t="n">
        <f aca="false" ca="false" dt2D="false" dtr="false" t="normal">G49</f>
        <v>483.4</v>
      </c>
      <c r="H48" s="122" t="n">
        <f aca="false" ca="false" dt2D="false" dtr="false" t="normal">H49</f>
        <v>483.4</v>
      </c>
      <c r="J48" s="122" t="n">
        <f aca="false" ca="false" dt2D="false" dtr="false" t="normal">J49</f>
        <v>483.4</v>
      </c>
    </row>
    <row customHeight="true" ht="20.25" outlineLevel="0" r="49">
      <c r="A49" s="136" t="s">
        <v>266</v>
      </c>
      <c r="B49" s="137" t="n">
        <v>570</v>
      </c>
      <c r="C49" s="138" t="s">
        <v>223</v>
      </c>
      <c r="D49" s="139" t="s">
        <v>265</v>
      </c>
      <c r="E49" s="139" t="s">
        <v>267</v>
      </c>
      <c r="F49" s="139" t="n"/>
      <c r="G49" s="140" t="n">
        <f aca="false" ca="false" dt2D="false" dtr="false" t="normal">G51</f>
        <v>483.4</v>
      </c>
      <c r="H49" s="140" t="n">
        <f aca="false" ca="false" dt2D="false" dtr="false" t="normal">H51</f>
        <v>483.4</v>
      </c>
      <c r="J49" s="140" t="n">
        <f aca="false" ca="false" dt2D="false" dtr="false" t="normal">J51</f>
        <v>483.4</v>
      </c>
    </row>
    <row customHeight="true" ht="25.5" outlineLevel="0" r="50">
      <c r="A50" s="136" t="s">
        <v>268</v>
      </c>
      <c r="B50" s="137" t="n">
        <v>570</v>
      </c>
      <c r="C50" s="138" t="s">
        <v>223</v>
      </c>
      <c r="D50" s="139" t="s">
        <v>265</v>
      </c>
      <c r="E50" s="139" t="s">
        <v>269</v>
      </c>
      <c r="F50" s="139" t="n"/>
      <c r="G50" s="140" t="n">
        <f aca="false" ca="false" dt2D="false" dtr="false" t="normal">G51</f>
        <v>483.4</v>
      </c>
      <c r="H50" s="140" t="n">
        <f aca="false" ca="false" dt2D="false" dtr="false" t="normal">H51</f>
        <v>483.4</v>
      </c>
      <c r="J50" s="140" t="n">
        <f aca="false" ca="false" dt2D="false" dtr="false" t="normal">J51</f>
        <v>483.4</v>
      </c>
    </row>
    <row customHeight="true" ht="82.5" outlineLevel="0" r="51">
      <c r="A51" s="142" t="s">
        <v>270</v>
      </c>
      <c r="B51" s="150" t="s">
        <v>271</v>
      </c>
      <c r="C51" s="150" t="s">
        <v>223</v>
      </c>
      <c r="D51" s="150" t="s">
        <v>265</v>
      </c>
      <c r="E51" s="139" t="s">
        <v>272</v>
      </c>
      <c r="F51" s="151" t="n"/>
      <c r="G51" s="152" t="n">
        <f aca="false" ca="false" dt2D="false" dtr="false" t="normal">G52</f>
        <v>483.4</v>
      </c>
      <c r="H51" s="152" t="n">
        <f aca="false" ca="false" dt2D="false" dtr="false" t="normal">H52</f>
        <v>483.4</v>
      </c>
      <c r="J51" s="152" t="n">
        <f aca="false" ca="false" dt2D="false" dtr="false" t="normal">J52</f>
        <v>483.4</v>
      </c>
    </row>
    <row customFormat="true" customHeight="true" ht="19.5" outlineLevel="0" r="52" s="17">
      <c r="A52" s="142" t="s">
        <v>273</v>
      </c>
      <c r="B52" s="151" t="s">
        <v>271</v>
      </c>
      <c r="C52" s="151" t="s">
        <v>223</v>
      </c>
      <c r="D52" s="151" t="s">
        <v>265</v>
      </c>
      <c r="E52" s="139" t="s">
        <v>272</v>
      </c>
      <c r="F52" s="151" t="s">
        <v>274</v>
      </c>
      <c r="G52" s="141" t="n">
        <v>483.4</v>
      </c>
      <c r="H52" s="141" t="n">
        <v>483.4</v>
      </c>
      <c r="J52" s="141" t="n">
        <v>483.4</v>
      </c>
    </row>
    <row customFormat="true" customHeight="true" ht="21.75" outlineLevel="0" r="53" s="17">
      <c r="A53" s="153" t="s">
        <v>275</v>
      </c>
      <c r="B53" s="154" t="s">
        <v>271</v>
      </c>
      <c r="C53" s="154" t="s">
        <v>223</v>
      </c>
      <c r="D53" s="154" t="s">
        <v>276</v>
      </c>
      <c r="E53" s="134" t="n"/>
      <c r="F53" s="154" t="n"/>
      <c r="G53" s="155" t="n">
        <f aca="false" ca="false" dt2D="false" dtr="false" t="normal">G54</f>
        <v>304</v>
      </c>
      <c r="H53" s="155" t="n">
        <f aca="false" ca="false" dt2D="false" dtr="false" t="normal">H54</f>
        <v>0</v>
      </c>
      <c r="J53" s="155" t="n">
        <f aca="false" ca="false" dt2D="false" dtr="false" t="normal">J54</f>
        <v>0</v>
      </c>
    </row>
    <row customFormat="true" customHeight="true" ht="64.5" outlineLevel="0" r="54" s="17">
      <c r="A54" s="118" t="s">
        <v>253</v>
      </c>
      <c r="B54" s="154" t="s">
        <v>271</v>
      </c>
      <c r="C54" s="154" t="s">
        <v>223</v>
      </c>
      <c r="D54" s="154" t="s">
        <v>276</v>
      </c>
      <c r="E54" s="134" t="s">
        <v>254</v>
      </c>
      <c r="F54" s="154" t="n"/>
      <c r="G54" s="155" t="n">
        <f aca="false" ca="false" dt2D="false" dtr="false" t="normal">G55</f>
        <v>304</v>
      </c>
      <c r="H54" s="155" t="n">
        <f aca="false" ca="false" dt2D="false" dtr="false" t="normal">H55</f>
        <v>0</v>
      </c>
      <c r="J54" s="155" t="n">
        <f aca="false" ca="false" dt2D="false" dtr="false" t="normal">J55</f>
        <v>0</v>
      </c>
    </row>
    <row customFormat="true" customHeight="true" ht="39.75" outlineLevel="0" r="55" s="17">
      <c r="A55" s="136" t="s">
        <v>255</v>
      </c>
      <c r="B55" s="151" t="s">
        <v>271</v>
      </c>
      <c r="C55" s="151" t="s">
        <v>223</v>
      </c>
      <c r="D55" s="151" t="s">
        <v>276</v>
      </c>
      <c r="E55" s="139" t="s">
        <v>256</v>
      </c>
      <c r="F55" s="151" t="n"/>
      <c r="G55" s="141" t="n">
        <f aca="false" ca="false" dt2D="false" dtr="false" t="normal">G56</f>
        <v>304</v>
      </c>
      <c r="H55" s="141" t="n">
        <f aca="false" ca="false" dt2D="false" dtr="false" t="normal">H56</f>
        <v>0</v>
      </c>
      <c r="J55" s="141" t="n">
        <f aca="false" ca="false" dt2D="false" dtr="false" t="normal">J56</f>
        <v>0</v>
      </c>
    </row>
    <row customFormat="true" customHeight="true" ht="42.75" outlineLevel="0" r="56" s="17">
      <c r="A56" s="156" t="s">
        <v>154</v>
      </c>
      <c r="B56" s="157" t="s">
        <v>271</v>
      </c>
      <c r="C56" s="157" t="s">
        <v>223</v>
      </c>
      <c r="D56" s="157" t="s">
        <v>276</v>
      </c>
      <c r="E56" s="146" t="s">
        <v>258</v>
      </c>
      <c r="F56" s="157" t="n"/>
      <c r="G56" s="158" t="n">
        <f aca="false" ca="false" dt2D="false" dtr="false" t="normal">G57</f>
        <v>304</v>
      </c>
      <c r="H56" s="158" t="n">
        <f aca="false" ca="false" dt2D="false" dtr="false" t="normal">H57</f>
        <v>0</v>
      </c>
      <c r="I56" s="159" t="n"/>
      <c r="J56" s="158" t="n">
        <f aca="false" ca="false" dt2D="false" dtr="false" t="normal">J57</f>
        <v>0</v>
      </c>
    </row>
    <row customFormat="true" customHeight="true" ht="15" outlineLevel="0" r="57" s="17">
      <c r="A57" s="142" t="s">
        <v>246</v>
      </c>
      <c r="B57" s="151" t="s">
        <v>271</v>
      </c>
      <c r="C57" s="151" t="s">
        <v>223</v>
      </c>
      <c r="D57" s="151" t="s">
        <v>276</v>
      </c>
      <c r="E57" s="139" t="s">
        <v>258</v>
      </c>
      <c r="F57" s="151" t="s">
        <v>247</v>
      </c>
      <c r="G57" s="141" t="n">
        <v>304</v>
      </c>
      <c r="H57" s="141" t="n">
        <v>0</v>
      </c>
      <c r="J57" s="141" t="n">
        <v>0</v>
      </c>
    </row>
    <row customFormat="true" customHeight="true" hidden="true" ht="15" outlineLevel="0" r="58" s="17">
      <c r="A58" s="142" t="n"/>
      <c r="B58" s="151" t="n"/>
      <c r="C58" s="151" t="n"/>
      <c r="D58" s="151" t="n"/>
      <c r="E58" s="139" t="n"/>
      <c r="F58" s="151" t="n"/>
      <c r="G58" s="141" t="n"/>
      <c r="H58" s="141" t="n"/>
      <c r="J58" s="141" t="n"/>
    </row>
    <row customHeight="true" ht="23.25" outlineLevel="0" r="59">
      <c r="A59" s="153" t="s">
        <v>277</v>
      </c>
      <c r="B59" s="154" t="s">
        <v>271</v>
      </c>
      <c r="C59" s="154" t="s">
        <v>223</v>
      </c>
      <c r="D59" s="154" t="s">
        <v>278</v>
      </c>
      <c r="E59" s="154" t="n"/>
      <c r="F59" s="154" t="n"/>
      <c r="G59" s="122" t="n">
        <f aca="false" ca="false" dt2D="false" dtr="false" t="normal">G60</f>
        <v>50</v>
      </c>
      <c r="H59" s="122" t="n">
        <f aca="false" ca="false" dt2D="false" dtr="false" t="normal">H60</f>
        <v>50</v>
      </c>
      <c r="J59" s="122" t="n">
        <f aca="false" ca="false" dt2D="false" dtr="false" t="normal">J60</f>
        <v>50</v>
      </c>
    </row>
    <row customHeight="true" ht="19.5" outlineLevel="0" r="60">
      <c r="A60" s="142" t="s">
        <v>277</v>
      </c>
      <c r="B60" s="151" t="s">
        <v>271</v>
      </c>
      <c r="C60" s="151" t="s">
        <v>223</v>
      </c>
      <c r="D60" s="151" t="s">
        <v>278</v>
      </c>
      <c r="E60" s="151" t="s">
        <v>279</v>
      </c>
      <c r="F60" s="151" t="n"/>
      <c r="G60" s="140" t="n">
        <f aca="false" ca="false" dt2D="false" dtr="false" t="normal">G61</f>
        <v>50</v>
      </c>
      <c r="H60" s="140" t="n">
        <f aca="false" ca="false" dt2D="false" dtr="false" t="normal">H61</f>
        <v>50</v>
      </c>
      <c r="J60" s="140" t="n">
        <f aca="false" ca="false" dt2D="false" dtr="false" t="normal">J61</f>
        <v>50</v>
      </c>
    </row>
    <row customHeight="true" ht="25.5" outlineLevel="0" r="61">
      <c r="A61" s="142" t="s">
        <v>280</v>
      </c>
      <c r="B61" s="151" t="s">
        <v>271</v>
      </c>
      <c r="C61" s="151" t="s">
        <v>223</v>
      </c>
      <c r="D61" s="151" t="s">
        <v>278</v>
      </c>
      <c r="E61" s="151" t="s">
        <v>281</v>
      </c>
      <c r="F61" s="151" t="n"/>
      <c r="G61" s="140" t="n">
        <f aca="false" ca="false" dt2D="false" dtr="false" t="normal">G62</f>
        <v>50</v>
      </c>
      <c r="H61" s="140" t="n">
        <f aca="false" ca="false" dt2D="false" dtr="false" t="normal">H62</f>
        <v>50</v>
      </c>
      <c r="J61" s="140" t="n">
        <f aca="false" ca="false" dt2D="false" dtr="false" t="normal">J62</f>
        <v>50</v>
      </c>
    </row>
    <row customHeight="true" ht="21.75" outlineLevel="0" r="62">
      <c r="A62" s="142" t="s">
        <v>246</v>
      </c>
      <c r="B62" s="151" t="s">
        <v>271</v>
      </c>
      <c r="C62" s="151" t="s">
        <v>223</v>
      </c>
      <c r="D62" s="151" t="s">
        <v>278</v>
      </c>
      <c r="E62" s="151" t="s">
        <v>281</v>
      </c>
      <c r="F62" s="151" t="s">
        <v>247</v>
      </c>
      <c r="G62" s="140" t="n">
        <v>50</v>
      </c>
      <c r="H62" s="140" t="n">
        <v>50</v>
      </c>
      <c r="J62" s="140" t="n">
        <v>50</v>
      </c>
    </row>
    <row customHeight="true" ht="25.5" outlineLevel="0" r="63">
      <c r="A63" s="118" t="s">
        <v>282</v>
      </c>
      <c r="B63" s="119" t="n">
        <v>570</v>
      </c>
      <c r="C63" s="133" t="s">
        <v>223</v>
      </c>
      <c r="D63" s="134" t="s">
        <v>283</v>
      </c>
      <c r="E63" s="134" t="n"/>
      <c r="F63" s="134" t="n"/>
      <c r="G63" s="122" t="n">
        <f aca="false" ca="false" dt2D="false" dtr="false" t="normal">G79+G82+G69+G74+G64</f>
        <v>2231.7000000000003</v>
      </c>
      <c r="H63" s="122" t="n">
        <f aca="false" ca="false" dt2D="false" dtr="false" t="normal">H79+H82+H69+H74+H64</f>
        <v>2554.9</v>
      </c>
      <c r="J63" s="122" t="n">
        <f aca="false" ca="false" dt2D="false" dtr="false" t="normal">J79+J82+J69+J74+J64</f>
        <v>2681.6000000000004</v>
      </c>
    </row>
    <row customHeight="true" ht="45.75" outlineLevel="0" r="64">
      <c r="A64" s="118" t="s">
        <v>284</v>
      </c>
      <c r="B64" s="137" t="n">
        <v>570</v>
      </c>
      <c r="C64" s="133" t="s">
        <v>223</v>
      </c>
      <c r="D64" s="134" t="s">
        <v>283</v>
      </c>
      <c r="E64" s="134" t="s">
        <v>285</v>
      </c>
      <c r="F64" s="134" t="n"/>
      <c r="G64" s="122" t="n">
        <f aca="false" ca="false" dt2D="false" dtr="false" t="normal">G65</f>
        <v>78.9</v>
      </c>
      <c r="H64" s="122" t="n">
        <f aca="false" ca="false" dt2D="false" dtr="false" t="normal">H65</f>
        <v>82.1</v>
      </c>
      <c r="J64" s="122" t="n">
        <f aca="false" ca="false" dt2D="false" dtr="false" t="normal">J65</f>
        <v>85.4</v>
      </c>
    </row>
    <row customHeight="true" ht="48.75" outlineLevel="0" r="65">
      <c r="A65" s="136" t="s">
        <v>286</v>
      </c>
      <c r="B65" s="137" t="n">
        <v>570</v>
      </c>
      <c r="C65" s="138" t="s">
        <v>223</v>
      </c>
      <c r="D65" s="139" t="s">
        <v>283</v>
      </c>
      <c r="E65" s="139" t="s">
        <v>287</v>
      </c>
      <c r="F65" s="134" t="n"/>
      <c r="G65" s="140" t="n">
        <f aca="false" ca="false" dt2D="false" dtr="false" t="normal">G67</f>
        <v>78.9</v>
      </c>
      <c r="H65" s="140" t="n">
        <f aca="false" ca="false" dt2D="false" dtr="false" t="normal">H67</f>
        <v>82.1</v>
      </c>
      <c r="J65" s="140" t="n">
        <f aca="false" ca="false" dt2D="false" dtr="false" t="normal">J67</f>
        <v>85.4</v>
      </c>
    </row>
    <row customHeight="true" hidden="true" ht="34.5" outlineLevel="0" r="66">
      <c r="A66" s="136" t="n"/>
      <c r="B66" s="137" t="n"/>
      <c r="C66" s="138" t="n"/>
      <c r="D66" s="139" t="n"/>
      <c r="E66" s="139" t="n"/>
      <c r="F66" s="134" t="n"/>
      <c r="G66" s="140" t="n"/>
      <c r="H66" s="140" t="n"/>
      <c r="J66" s="140" t="n"/>
    </row>
    <row customHeight="true" ht="46.5" outlineLevel="0" r="67">
      <c r="A67" s="143" t="s">
        <v>288</v>
      </c>
      <c r="B67" s="137" t="n">
        <v>570</v>
      </c>
      <c r="C67" s="138" t="s">
        <v>223</v>
      </c>
      <c r="D67" s="139" t="s">
        <v>283</v>
      </c>
      <c r="E67" s="139" t="s">
        <v>287</v>
      </c>
      <c r="F67" s="134" t="n"/>
      <c r="G67" s="140" t="n">
        <f aca="false" ca="false" dt2D="false" dtr="false" t="normal">G68</f>
        <v>78.9</v>
      </c>
      <c r="H67" s="140" t="n">
        <f aca="false" ca="false" dt2D="false" dtr="false" t="normal">H68</f>
        <v>82.1</v>
      </c>
      <c r="J67" s="140" t="n">
        <f aca="false" ca="false" dt2D="false" dtr="false" t="normal">J68</f>
        <v>85.4</v>
      </c>
    </row>
    <row customHeight="true" ht="31.5" outlineLevel="0" r="68">
      <c r="A68" s="160" t="s">
        <v>242</v>
      </c>
      <c r="B68" s="137" t="n">
        <v>570</v>
      </c>
      <c r="C68" s="138" t="s">
        <v>289</v>
      </c>
      <c r="D68" s="139" t="s">
        <v>225</v>
      </c>
      <c r="E68" s="139" t="s">
        <v>287</v>
      </c>
      <c r="F68" s="139" t="s">
        <v>243</v>
      </c>
      <c r="G68" s="141" t="n">
        <v>78.9</v>
      </c>
      <c r="H68" s="141" t="n">
        <v>82.1</v>
      </c>
      <c r="J68" s="141" t="n">
        <v>85.4</v>
      </c>
    </row>
    <row customHeight="true" ht="62.25" outlineLevel="0" r="69">
      <c r="A69" s="118" t="s">
        <v>253</v>
      </c>
      <c r="B69" s="119" t="n">
        <v>570</v>
      </c>
      <c r="C69" s="133" t="s">
        <v>223</v>
      </c>
      <c r="D69" s="134" t="s">
        <v>283</v>
      </c>
      <c r="E69" s="134" t="s">
        <v>254</v>
      </c>
      <c r="F69" s="134" t="n"/>
      <c r="G69" s="122" t="n">
        <f aca="false" ca="false" dt2D="false" dtr="false" t="normal">G70</f>
        <v>1358.4</v>
      </c>
      <c r="H69" s="122" t="n">
        <f aca="false" ca="false" dt2D="false" dtr="false" t="normal">H70</f>
        <v>1671.7</v>
      </c>
      <c r="J69" s="122" t="n">
        <f aca="false" ca="false" dt2D="false" dtr="false" t="normal">J70</f>
        <v>1788.2</v>
      </c>
    </row>
    <row customHeight="true" ht="43.5" outlineLevel="0" r="70">
      <c r="A70" s="136" t="s">
        <v>255</v>
      </c>
      <c r="B70" s="137" t="n">
        <v>570</v>
      </c>
      <c r="C70" s="138" t="s">
        <v>223</v>
      </c>
      <c r="D70" s="139" t="s">
        <v>283</v>
      </c>
      <c r="E70" s="139" t="s">
        <v>256</v>
      </c>
      <c r="F70" s="139" t="n"/>
      <c r="G70" s="140" t="n">
        <f aca="false" ca="false" dt2D="false" dtr="false" t="normal">G71</f>
        <v>1358.4</v>
      </c>
      <c r="H70" s="140" t="n">
        <f aca="false" ca="false" dt2D="false" dtr="false" t="normal">H71</f>
        <v>1671.7</v>
      </c>
      <c r="J70" s="140" t="n">
        <f aca="false" ca="false" dt2D="false" dtr="false" t="normal">J71</f>
        <v>1788.2</v>
      </c>
    </row>
    <row customHeight="true" ht="57" outlineLevel="0" r="71">
      <c r="A71" s="136" t="s">
        <v>290</v>
      </c>
      <c r="B71" s="137" t="n">
        <v>570</v>
      </c>
      <c r="C71" s="138" t="s">
        <v>223</v>
      </c>
      <c r="D71" s="139" t="s">
        <v>283</v>
      </c>
      <c r="E71" s="139" t="s">
        <v>258</v>
      </c>
      <c r="F71" s="134" t="n"/>
      <c r="G71" s="140" t="n">
        <f aca="false" ca="false" dt2D="false" dtr="false" t="normal">G73</f>
        <v>1358.4</v>
      </c>
      <c r="H71" s="140" t="n">
        <f aca="false" ca="false" dt2D="false" dtr="false" t="normal">H73</f>
        <v>1671.7</v>
      </c>
      <c r="J71" s="140" t="n">
        <f aca="false" ca="false" dt2D="false" dtr="false" t="normal">J73</f>
        <v>1788.2</v>
      </c>
    </row>
    <row customHeight="true" ht="28.5" outlineLevel="0" r="72">
      <c r="A72" s="143" t="s">
        <v>150</v>
      </c>
      <c r="B72" s="144" t="n">
        <f aca="false" ca="false" dt2D="false" dtr="false" t="normal">B71</f>
        <v>570</v>
      </c>
      <c r="C72" s="145" t="str">
        <f aca="false" ca="false" dt2D="false" dtr="false" t="normal">C71</f>
        <v>01</v>
      </c>
      <c r="D72" s="146" t="str">
        <f aca="false" ca="false" dt2D="false" dtr="false" t="normal">D71</f>
        <v>13</v>
      </c>
      <c r="E72" s="146" t="s">
        <v>258</v>
      </c>
      <c r="F72" s="161" t="n"/>
      <c r="G72" s="147" t="n">
        <f aca="false" ca="false" dt2D="false" dtr="false" t="normal">G73</f>
        <v>1358.4</v>
      </c>
      <c r="H72" s="147" t="n">
        <v>1671.7</v>
      </c>
      <c r="J72" s="147" t="n">
        <v>1788.2</v>
      </c>
    </row>
    <row customHeight="true" ht="34.5" outlineLevel="0" r="73">
      <c r="A73" s="136" t="s">
        <v>242</v>
      </c>
      <c r="B73" s="137" t="n">
        <v>570</v>
      </c>
      <c r="C73" s="138" t="s">
        <v>223</v>
      </c>
      <c r="D73" s="139" t="s">
        <v>283</v>
      </c>
      <c r="E73" s="139" t="s">
        <v>258</v>
      </c>
      <c r="F73" s="139" t="s">
        <v>243</v>
      </c>
      <c r="G73" s="140" t="n">
        <v>1358.4</v>
      </c>
      <c r="H73" s="140" t="n">
        <f aca="false" ca="false" dt2D="false" dtr="false" t="normal">H72</f>
        <v>1671.7</v>
      </c>
      <c r="J73" s="140" t="n">
        <f aca="false" ca="false" dt2D="false" dtr="false" t="normal">J72</f>
        <v>1788.2</v>
      </c>
    </row>
    <row customHeight="true" ht="45.75" outlineLevel="0" r="74">
      <c r="A74" s="118" t="s">
        <v>291</v>
      </c>
      <c r="B74" s="119" t="n">
        <v>570</v>
      </c>
      <c r="C74" s="133" t="s">
        <v>223</v>
      </c>
      <c r="D74" s="134" t="s">
        <v>283</v>
      </c>
      <c r="E74" s="134" t="s">
        <v>292</v>
      </c>
      <c r="F74" s="134" t="n"/>
      <c r="G74" s="122" t="n">
        <f aca="false" ca="false" dt2D="false" dtr="false" t="normal">G75</f>
        <v>166.8</v>
      </c>
      <c r="H74" s="122" t="n">
        <f aca="false" ca="false" dt2D="false" dtr="false" t="normal">H75</f>
        <v>173.5</v>
      </c>
      <c r="J74" s="122" t="n">
        <f aca="false" ca="false" dt2D="false" dtr="false" t="normal">J75</f>
        <v>180.4</v>
      </c>
    </row>
    <row customHeight="true" hidden="true" ht="32.25" outlineLevel="0" r="75">
      <c r="A75" s="136" t="s">
        <v>293</v>
      </c>
      <c r="B75" s="137" t="n">
        <v>570</v>
      </c>
      <c r="C75" s="138" t="s">
        <v>223</v>
      </c>
      <c r="D75" s="139" t="s">
        <v>283</v>
      </c>
      <c r="E75" s="139" t="s">
        <v>294</v>
      </c>
      <c r="F75" s="139" t="n"/>
      <c r="G75" s="140" t="n">
        <f aca="false" ca="false" dt2D="false" dtr="false" t="normal">G76</f>
        <v>166.8</v>
      </c>
      <c r="H75" s="140" t="n">
        <f aca="false" ca="false" dt2D="false" dtr="false" t="normal">H76</f>
        <v>173.5</v>
      </c>
      <c r="J75" s="140" t="n">
        <f aca="false" ca="false" dt2D="false" dtr="false" t="normal">J76</f>
        <v>180.4</v>
      </c>
    </row>
    <row customHeight="true" ht="55.5" outlineLevel="0" r="76">
      <c r="A76" s="136" t="s">
        <v>295</v>
      </c>
      <c r="B76" s="137" t="n">
        <v>570</v>
      </c>
      <c r="C76" s="138" t="s">
        <v>223</v>
      </c>
      <c r="D76" s="139" t="s">
        <v>283</v>
      </c>
      <c r="E76" s="139" t="s">
        <v>296</v>
      </c>
      <c r="F76" s="139" t="n"/>
      <c r="G76" s="140" t="n">
        <f aca="false" ca="false" dt2D="false" dtr="false" t="normal">G78</f>
        <v>166.8</v>
      </c>
      <c r="H76" s="140" t="n">
        <f aca="false" ca="false" dt2D="false" dtr="false" t="normal">H78</f>
        <v>173.5</v>
      </c>
      <c r="J76" s="140" t="n">
        <f aca="false" ca="false" dt2D="false" dtr="false" t="normal">J78</f>
        <v>180.4</v>
      </c>
    </row>
    <row customHeight="true" ht="21" outlineLevel="0" r="77">
      <c r="A77" s="162" t="s">
        <v>125</v>
      </c>
      <c r="B77" s="144" t="n">
        <f aca="false" ca="false" dt2D="false" dtr="false" t="normal">B76</f>
        <v>570</v>
      </c>
      <c r="C77" s="145" t="str">
        <f aca="false" ca="false" dt2D="false" dtr="false" t="normal">C76</f>
        <v>01</v>
      </c>
      <c r="D77" s="146" t="str">
        <f aca="false" ca="false" dt2D="false" dtr="false" t="normal">D76</f>
        <v>13</v>
      </c>
      <c r="E77" s="146" t="str">
        <f aca="false" ca="false" dt2D="false" dtr="false" t="normal">E76</f>
        <v>39.0.00.89290</v>
      </c>
      <c r="F77" s="146" t="n"/>
      <c r="G77" s="147" t="n">
        <v>166.8</v>
      </c>
      <c r="H77" s="147" t="n">
        <f aca="false" ca="false" dt2D="false" dtr="false" t="normal">H78</f>
        <v>173.5</v>
      </c>
      <c r="J77" s="147" t="n">
        <f aca="false" ca="false" dt2D="false" dtr="false" t="normal">J78</f>
        <v>180.4</v>
      </c>
    </row>
    <row customHeight="true" ht="32.25" outlineLevel="0" r="78">
      <c r="A78" s="136" t="s">
        <v>242</v>
      </c>
      <c r="B78" s="137" t="n">
        <v>570</v>
      </c>
      <c r="C78" s="138" t="s">
        <v>223</v>
      </c>
      <c r="D78" s="139" t="s">
        <v>283</v>
      </c>
      <c r="E78" s="139" t="s">
        <v>296</v>
      </c>
      <c r="F78" s="139" t="s">
        <v>243</v>
      </c>
      <c r="G78" s="140" t="n">
        <v>166.8</v>
      </c>
      <c r="H78" s="140" t="n">
        <v>173.5</v>
      </c>
      <c r="J78" s="140" t="n">
        <v>180.4</v>
      </c>
    </row>
    <row customHeight="true" ht="28.5" outlineLevel="0" r="79">
      <c r="A79" s="118" t="s">
        <v>297</v>
      </c>
      <c r="B79" s="119" t="n">
        <v>570</v>
      </c>
      <c r="C79" s="133" t="s">
        <v>223</v>
      </c>
      <c r="D79" s="134" t="s">
        <v>283</v>
      </c>
      <c r="E79" s="134" t="s">
        <v>298</v>
      </c>
      <c r="F79" s="134" t="n"/>
      <c r="G79" s="122" t="n">
        <f aca="false" ca="false" dt2D="false" dtr="false" t="normal">G80</f>
        <v>37.6</v>
      </c>
      <c r="H79" s="122" t="n">
        <f aca="false" ca="false" dt2D="false" dtr="false" t="normal">H80</f>
        <v>37.6</v>
      </c>
      <c r="J79" s="122" t="n">
        <f aca="false" ca="false" dt2D="false" dtr="false" t="normal">J80</f>
        <v>37.6</v>
      </c>
    </row>
    <row customHeight="true" ht="54" outlineLevel="0" r="80">
      <c r="A80" s="136" t="s">
        <v>299</v>
      </c>
      <c r="B80" s="137" t="n">
        <v>570</v>
      </c>
      <c r="C80" s="138" t="s">
        <v>223</v>
      </c>
      <c r="D80" s="139" t="s">
        <v>283</v>
      </c>
      <c r="E80" s="139" t="s">
        <v>300</v>
      </c>
      <c r="F80" s="139" t="n"/>
      <c r="G80" s="140" t="n">
        <f aca="false" ca="false" dt2D="false" dtr="false" t="normal">G81</f>
        <v>37.6</v>
      </c>
      <c r="H80" s="140" t="n">
        <f aca="false" ca="false" dt2D="false" dtr="false" t="normal">H81</f>
        <v>37.6</v>
      </c>
      <c r="J80" s="140" t="n">
        <f aca="false" ca="false" dt2D="false" dtr="false" t="normal">J81</f>
        <v>37.6</v>
      </c>
    </row>
    <row customHeight="true" ht="36" outlineLevel="0" r="81">
      <c r="A81" s="136" t="s">
        <v>242</v>
      </c>
      <c r="B81" s="137" t="n">
        <v>570</v>
      </c>
      <c r="C81" s="138" t="s">
        <v>223</v>
      </c>
      <c r="D81" s="139" t="s">
        <v>283</v>
      </c>
      <c r="E81" s="139" t="s">
        <v>300</v>
      </c>
      <c r="F81" s="139" t="s">
        <v>243</v>
      </c>
      <c r="G81" s="140" t="n">
        <v>37.6</v>
      </c>
      <c r="H81" s="140" t="n">
        <v>37.6</v>
      </c>
      <c r="J81" s="140" t="n">
        <v>37.6</v>
      </c>
    </row>
    <row outlineLevel="0" r="82">
      <c r="A82" s="118" t="s">
        <v>266</v>
      </c>
      <c r="B82" s="119" t="n">
        <v>570</v>
      </c>
      <c r="C82" s="133" t="s">
        <v>223</v>
      </c>
      <c r="D82" s="134" t="s">
        <v>283</v>
      </c>
      <c r="E82" s="134" t="s">
        <v>267</v>
      </c>
      <c r="F82" s="134" t="n"/>
      <c r="G82" s="122" t="n">
        <f aca="false" ca="false" dt2D="false" dtr="false" t="normal">G83+G87+G89+G91+G93</f>
        <v>590</v>
      </c>
      <c r="H82" s="122" t="n">
        <f aca="false" ca="false" dt2D="false" dtr="false" t="normal">H83+H87+H89+H91+H93</f>
        <v>590</v>
      </c>
      <c r="J82" s="122" t="n">
        <f aca="false" ca="false" dt2D="false" dtr="false" t="normal">J83+J87+J89+J91+J93</f>
        <v>590</v>
      </c>
    </row>
    <row customHeight="true" ht="42.75" outlineLevel="0" r="83">
      <c r="A83" s="118" t="s">
        <v>301</v>
      </c>
      <c r="B83" s="119" t="n">
        <v>570</v>
      </c>
      <c r="C83" s="133" t="s">
        <v>223</v>
      </c>
      <c r="D83" s="134" t="s">
        <v>283</v>
      </c>
      <c r="E83" s="134" t="s">
        <v>302</v>
      </c>
      <c r="F83" s="134" t="n"/>
      <c r="G83" s="122" t="n">
        <f aca="false" ca="false" dt2D="false" dtr="false" t="normal">G84</f>
        <v>320</v>
      </c>
      <c r="H83" s="122" t="n">
        <f aca="false" ca="false" dt2D="false" dtr="false" t="normal">H84</f>
        <v>320</v>
      </c>
      <c r="J83" s="122" t="n">
        <f aca="false" ca="false" dt2D="false" dtr="false" t="normal">J84</f>
        <v>320</v>
      </c>
    </row>
    <row outlineLevel="0" r="84">
      <c r="A84" s="142" t="s">
        <v>246</v>
      </c>
      <c r="B84" s="137" t="n">
        <v>570</v>
      </c>
      <c r="C84" s="138" t="s">
        <v>223</v>
      </c>
      <c r="D84" s="139" t="s">
        <v>283</v>
      </c>
      <c r="E84" s="139" t="s">
        <v>302</v>
      </c>
      <c r="F84" s="139" t="s">
        <v>247</v>
      </c>
      <c r="G84" s="140" t="n">
        <v>320</v>
      </c>
      <c r="H84" s="140" t="n">
        <v>320</v>
      </c>
      <c r="J84" s="140" t="n">
        <v>320</v>
      </c>
    </row>
    <row customHeight="true" hidden="true" ht="33.75" outlineLevel="0" r="85">
      <c r="A85" s="118" t="s">
        <v>303</v>
      </c>
      <c r="B85" s="119" t="n">
        <v>610</v>
      </c>
      <c r="C85" s="133" t="s">
        <v>223</v>
      </c>
      <c r="D85" s="134" t="s">
        <v>283</v>
      </c>
      <c r="E85" s="134" t="s">
        <v>304</v>
      </c>
      <c r="F85" s="134" t="n"/>
      <c r="G85" s="122" t="n">
        <f aca="false" ca="false" dt2D="false" dtr="false" t="normal">G86</f>
        <v>0</v>
      </c>
      <c r="H85" s="122" t="n">
        <f aca="false" ca="false" dt2D="false" dtr="false" t="normal">H86</f>
        <v>0</v>
      </c>
      <c r="J85" s="122" t="n">
        <f aca="false" ca="false" dt2D="false" dtr="false" t="normal">J86</f>
        <v>0</v>
      </c>
    </row>
    <row customHeight="true" hidden="true" ht="26.25" outlineLevel="0" r="86">
      <c r="A86" s="136" t="s">
        <v>305</v>
      </c>
      <c r="B86" s="137" t="n">
        <v>610</v>
      </c>
      <c r="C86" s="138" t="s">
        <v>223</v>
      </c>
      <c r="D86" s="139" t="s">
        <v>283</v>
      </c>
      <c r="E86" s="139" t="s">
        <v>304</v>
      </c>
      <c r="F86" s="139" t="s">
        <v>306</v>
      </c>
      <c r="G86" s="140" t="n">
        <v>0</v>
      </c>
      <c r="H86" s="140" t="n">
        <v>0</v>
      </c>
      <c r="J86" s="140" t="n">
        <v>0</v>
      </c>
    </row>
    <row customHeight="true" ht="30.75" outlineLevel="0" r="87">
      <c r="A87" s="118" t="s">
        <v>307</v>
      </c>
      <c r="B87" s="119" t="n">
        <v>570</v>
      </c>
      <c r="C87" s="133" t="s">
        <v>223</v>
      </c>
      <c r="D87" s="134" t="s">
        <v>283</v>
      </c>
      <c r="E87" s="134" t="s">
        <v>308</v>
      </c>
      <c r="F87" s="134" t="n"/>
      <c r="G87" s="122" t="n">
        <f aca="false" ca="false" dt2D="false" dtr="false" t="normal">G88</f>
        <v>120</v>
      </c>
      <c r="H87" s="122" t="n">
        <f aca="false" ca="false" dt2D="false" dtr="false" t="normal">H88</f>
        <v>120</v>
      </c>
      <c r="J87" s="122" t="n">
        <f aca="false" ca="false" dt2D="false" dtr="false" t="normal">J88</f>
        <v>120</v>
      </c>
    </row>
    <row customHeight="true" ht="33" outlineLevel="0" r="88">
      <c r="A88" s="136" t="s">
        <v>242</v>
      </c>
      <c r="B88" s="137" t="n">
        <v>570</v>
      </c>
      <c r="C88" s="138" t="s">
        <v>223</v>
      </c>
      <c r="D88" s="139" t="s">
        <v>283</v>
      </c>
      <c r="E88" s="139" t="s">
        <v>308</v>
      </c>
      <c r="F88" s="139" t="s">
        <v>243</v>
      </c>
      <c r="G88" s="140" t="n">
        <v>120</v>
      </c>
      <c r="H88" s="140" t="n">
        <v>120</v>
      </c>
      <c r="J88" s="140" t="n">
        <v>120</v>
      </c>
    </row>
    <row hidden="true" ht="26.3999996185303" outlineLevel="0" r="89">
      <c r="A89" s="118" t="s">
        <v>309</v>
      </c>
      <c r="B89" s="119" t="n">
        <v>570</v>
      </c>
      <c r="C89" s="133" t="s">
        <v>223</v>
      </c>
      <c r="D89" s="134" t="s">
        <v>283</v>
      </c>
      <c r="E89" s="134" t="s">
        <v>310</v>
      </c>
      <c r="F89" s="134" t="n"/>
      <c r="G89" s="122" t="n">
        <f aca="false" ca="false" dt2D="false" dtr="false" t="normal">G90</f>
        <v>0</v>
      </c>
      <c r="H89" s="122" t="n">
        <f aca="false" ca="false" dt2D="false" dtr="false" t="normal">H90</f>
        <v>0</v>
      </c>
      <c r="J89" s="122" t="n">
        <f aca="false" ca="false" dt2D="false" dtr="false" t="normal">J90</f>
        <v>0</v>
      </c>
    </row>
    <row customHeight="true" hidden="true" ht="29.25" outlineLevel="0" r="90">
      <c r="A90" s="136" t="s">
        <v>242</v>
      </c>
      <c r="B90" s="137" t="n">
        <v>570</v>
      </c>
      <c r="C90" s="138" t="s">
        <v>223</v>
      </c>
      <c r="D90" s="139" t="s">
        <v>283</v>
      </c>
      <c r="E90" s="139" t="s">
        <v>310</v>
      </c>
      <c r="F90" s="139" t="s">
        <v>243</v>
      </c>
      <c r="G90" s="140" t="n">
        <v>0</v>
      </c>
      <c r="H90" s="140" t="n">
        <v>0</v>
      </c>
      <c r="J90" s="140" t="n">
        <v>0</v>
      </c>
    </row>
    <row customHeight="true" ht="57" outlineLevel="0" r="91">
      <c r="A91" s="118" t="s">
        <v>311</v>
      </c>
      <c r="B91" s="119" t="n">
        <v>570</v>
      </c>
      <c r="C91" s="133" t="s">
        <v>223</v>
      </c>
      <c r="D91" s="134" t="s">
        <v>283</v>
      </c>
      <c r="E91" s="134" t="s">
        <v>312</v>
      </c>
      <c r="F91" s="134" t="n"/>
      <c r="G91" s="122" t="n">
        <f aca="false" ca="false" dt2D="false" dtr="false" t="normal">G92</f>
        <v>150</v>
      </c>
      <c r="H91" s="122" t="n">
        <f aca="false" ca="false" dt2D="false" dtr="false" t="normal">H92</f>
        <v>150</v>
      </c>
      <c r="J91" s="122" t="n">
        <f aca="false" ca="false" dt2D="false" dtr="false" t="normal">J92</f>
        <v>150</v>
      </c>
    </row>
    <row customHeight="true" ht="29.25" outlineLevel="0" r="92">
      <c r="A92" s="136" t="s">
        <v>242</v>
      </c>
      <c r="B92" s="137" t="n">
        <v>570</v>
      </c>
      <c r="C92" s="138" t="s">
        <v>223</v>
      </c>
      <c r="D92" s="139" t="s">
        <v>283</v>
      </c>
      <c r="E92" s="139" t="s">
        <v>312</v>
      </c>
      <c r="F92" s="139" t="s">
        <v>243</v>
      </c>
      <c r="G92" s="140" t="n">
        <v>150</v>
      </c>
      <c r="H92" s="140" t="n">
        <v>150</v>
      </c>
      <c r="J92" s="140" t="n">
        <v>150</v>
      </c>
    </row>
    <row customHeight="true" hidden="true" ht="19.5" outlineLevel="0" r="93">
      <c r="A93" s="118" t="s">
        <v>268</v>
      </c>
      <c r="B93" s="119" t="n">
        <v>570</v>
      </c>
      <c r="C93" s="133" t="s">
        <v>223</v>
      </c>
      <c r="D93" s="134" t="s">
        <v>283</v>
      </c>
      <c r="E93" s="134" t="s">
        <v>269</v>
      </c>
      <c r="F93" s="134" t="n"/>
      <c r="G93" s="122" t="n">
        <f aca="false" ca="false" dt2D="false" dtr="false" t="normal">G94</f>
        <v>0</v>
      </c>
      <c r="H93" s="122" t="n">
        <f aca="false" ca="false" dt2D="false" dtr="false" t="normal">H94</f>
        <v>0</v>
      </c>
      <c r="J93" s="122" t="n">
        <f aca="false" ca="false" dt2D="false" dtr="false" t="normal">J94</f>
        <v>0</v>
      </c>
    </row>
    <row customHeight="true" hidden="true" ht="69.75" outlineLevel="0" r="94">
      <c r="A94" s="136" t="s">
        <v>313</v>
      </c>
      <c r="B94" s="137" t="n">
        <v>570</v>
      </c>
      <c r="C94" s="138" t="s">
        <v>223</v>
      </c>
      <c r="D94" s="139" t="s">
        <v>283</v>
      </c>
      <c r="E94" s="139" t="s">
        <v>314</v>
      </c>
      <c r="F94" s="139" t="n"/>
      <c r="G94" s="140" t="n">
        <f aca="false" ca="false" dt2D="false" dtr="false" t="normal">G95</f>
        <v>0</v>
      </c>
      <c r="H94" s="140" t="n">
        <f aca="false" ca="false" dt2D="false" dtr="false" t="normal">H95</f>
        <v>0</v>
      </c>
      <c r="J94" s="140" t="n">
        <f aca="false" ca="false" dt2D="false" dtr="false" t="normal">J95</f>
        <v>0</v>
      </c>
    </row>
    <row customHeight="true" hidden="true" ht="22.5" outlineLevel="0" r="95">
      <c r="A95" s="142" t="s">
        <v>268</v>
      </c>
      <c r="B95" s="137" t="n">
        <v>570</v>
      </c>
      <c r="C95" s="138" t="s">
        <v>223</v>
      </c>
      <c r="D95" s="139" t="s">
        <v>283</v>
      </c>
      <c r="E95" s="139" t="s">
        <v>314</v>
      </c>
      <c r="F95" s="139" t="s">
        <v>274</v>
      </c>
      <c r="G95" s="140" t="n">
        <v>0</v>
      </c>
      <c r="H95" s="140" t="n">
        <v>0</v>
      </c>
      <c r="J95" s="140" t="n">
        <v>0</v>
      </c>
    </row>
    <row outlineLevel="0" r="96">
      <c r="A96" s="118" t="s">
        <v>315</v>
      </c>
      <c r="B96" s="119" t="n">
        <v>570</v>
      </c>
      <c r="C96" s="133" t="s">
        <v>225</v>
      </c>
      <c r="D96" s="134" t="n"/>
      <c r="E96" s="134" t="n"/>
      <c r="F96" s="134" t="n"/>
      <c r="G96" s="122" t="n">
        <f aca="false" ca="false" dt2D="false" dtr="false" t="normal">G97</f>
        <v>165.2</v>
      </c>
      <c r="H96" s="122" t="n">
        <f aca="false" ca="false" dt2D="false" dtr="false" t="normal">H97</f>
        <v>165.2</v>
      </c>
      <c r="J96" s="122" t="n">
        <f aca="false" ca="false" dt2D="false" dtr="false" t="normal">J97</f>
        <v>165.2</v>
      </c>
    </row>
    <row customHeight="true" ht="19.5" outlineLevel="0" r="97">
      <c r="A97" s="118" t="s">
        <v>316</v>
      </c>
      <c r="B97" s="119" t="n">
        <v>570</v>
      </c>
      <c r="C97" s="133" t="s">
        <v>225</v>
      </c>
      <c r="D97" s="134" t="s">
        <v>233</v>
      </c>
      <c r="E97" s="134" t="n"/>
      <c r="F97" s="134" t="n"/>
      <c r="G97" s="122" t="n">
        <f aca="false" ca="false" dt2D="false" dtr="false" t="normal">G98</f>
        <v>165.2</v>
      </c>
      <c r="H97" s="122" t="n">
        <f aca="false" ca="false" dt2D="false" dtr="false" t="normal">H98</f>
        <v>165.2</v>
      </c>
      <c r="J97" s="122" t="n">
        <f aca="false" ca="false" dt2D="false" dtr="false" t="normal">J98</f>
        <v>165.2</v>
      </c>
    </row>
    <row customHeight="true" ht="27.75" outlineLevel="0" r="98">
      <c r="A98" s="118" t="s">
        <v>297</v>
      </c>
      <c r="B98" s="119" t="n">
        <v>570</v>
      </c>
      <c r="C98" s="133" t="s">
        <v>225</v>
      </c>
      <c r="D98" s="134" t="s">
        <v>233</v>
      </c>
      <c r="E98" s="134" t="s">
        <v>298</v>
      </c>
      <c r="F98" s="139" t="n"/>
      <c r="G98" s="122" t="n">
        <f aca="false" ca="false" dt2D="false" dtr="false" t="normal">G99</f>
        <v>165.2</v>
      </c>
      <c r="H98" s="122" t="n">
        <f aca="false" ca="false" dt2D="false" dtr="false" t="normal">H99</f>
        <v>165.2</v>
      </c>
      <c r="J98" s="122" t="n">
        <f aca="false" ca="false" dt2D="false" dtr="false" t="normal">J99</f>
        <v>165.2</v>
      </c>
    </row>
    <row customHeight="true" ht="42.75" outlineLevel="0" r="99">
      <c r="A99" s="118" t="s">
        <v>317</v>
      </c>
      <c r="B99" s="119" t="n">
        <v>570</v>
      </c>
      <c r="C99" s="133" t="s">
        <v>225</v>
      </c>
      <c r="D99" s="134" t="s">
        <v>233</v>
      </c>
      <c r="E99" s="134" t="s">
        <v>318</v>
      </c>
      <c r="F99" s="134" t="n"/>
      <c r="G99" s="122" t="n">
        <f aca="false" ca="false" dt2D="false" dtr="false" t="normal">G101+G100</f>
        <v>165.2</v>
      </c>
      <c r="H99" s="122" t="n">
        <f aca="false" ca="false" dt2D="false" dtr="false" t="normal">H101+H100</f>
        <v>165.2</v>
      </c>
      <c r="J99" s="122" t="n">
        <f aca="false" ca="false" dt2D="false" dtr="false" t="normal">J101+J100</f>
        <v>165.2</v>
      </c>
    </row>
    <row customHeight="true" ht="66" outlineLevel="0" r="100">
      <c r="A100" s="136" t="s">
        <v>230</v>
      </c>
      <c r="B100" s="137" t="n">
        <v>570</v>
      </c>
      <c r="C100" s="138" t="s">
        <v>225</v>
      </c>
      <c r="D100" s="139" t="s">
        <v>233</v>
      </c>
      <c r="E100" s="139" t="s">
        <v>318</v>
      </c>
      <c r="F100" s="139" t="s">
        <v>231</v>
      </c>
      <c r="G100" s="140" t="n">
        <v>144</v>
      </c>
      <c r="H100" s="140" t="n">
        <v>144</v>
      </c>
      <c r="J100" s="140" t="n">
        <v>144</v>
      </c>
    </row>
    <row customHeight="true" ht="30" outlineLevel="0" r="101">
      <c r="A101" s="136" t="s">
        <v>242</v>
      </c>
      <c r="B101" s="137" t="n">
        <v>570</v>
      </c>
      <c r="C101" s="138" t="s">
        <v>225</v>
      </c>
      <c r="D101" s="139" t="s">
        <v>233</v>
      </c>
      <c r="E101" s="139" t="s">
        <v>318</v>
      </c>
      <c r="F101" s="139" t="s">
        <v>243</v>
      </c>
      <c r="G101" s="140" t="n">
        <v>21.2</v>
      </c>
      <c r="H101" s="140" t="n">
        <v>21.2</v>
      </c>
      <c r="J101" s="140" t="n">
        <v>21.2</v>
      </c>
    </row>
    <row customFormat="true" customHeight="true" ht="30.75" outlineLevel="0" r="102" s="17">
      <c r="A102" s="118" t="s">
        <v>319</v>
      </c>
      <c r="B102" s="119" t="n">
        <v>570</v>
      </c>
      <c r="C102" s="133" t="s">
        <v>233</v>
      </c>
      <c r="D102" s="134" t="n"/>
      <c r="E102" s="134" t="n"/>
      <c r="F102" s="134" t="n"/>
      <c r="G102" s="122" t="n">
        <f aca="false" ca="false" dt2D="false" dtr="false" t="normal">G103+G112+G127</f>
        <v>437.40000000000003</v>
      </c>
      <c r="H102" s="122" t="n">
        <f aca="false" ca="false" dt2D="false" dtr="false" t="normal">H103+H112+H127</f>
        <v>2005.9000000000003</v>
      </c>
      <c r="J102" s="122" t="n">
        <f aca="false" ca="false" dt2D="false" dtr="false" t="normal">J103+J112+J127</f>
        <v>2073.8</v>
      </c>
    </row>
    <row customHeight="true" ht="39" outlineLevel="0" r="103">
      <c r="A103" s="118" t="s">
        <v>320</v>
      </c>
      <c r="B103" s="119" t="n">
        <v>570</v>
      </c>
      <c r="C103" s="133" t="s">
        <v>233</v>
      </c>
      <c r="D103" s="163" t="s">
        <v>321</v>
      </c>
      <c r="E103" s="134" t="n"/>
      <c r="F103" s="134" t="n"/>
      <c r="G103" s="122" t="n">
        <f aca="false" ca="false" dt2D="false" dtr="false" t="normal">G105</f>
        <v>93.7</v>
      </c>
      <c r="H103" s="122" t="n">
        <f aca="false" ca="false" dt2D="false" dtr="false" t="normal">H105</f>
        <v>1660.8000000000002</v>
      </c>
      <c r="J103" s="122" t="n">
        <f aca="false" ca="false" dt2D="false" dtr="false" t="normal">J105</f>
        <v>1727.2</v>
      </c>
    </row>
    <row customHeight="true" ht="42" outlineLevel="0" r="104">
      <c r="A104" s="118" t="s">
        <v>322</v>
      </c>
      <c r="B104" s="119" t="n">
        <v>570</v>
      </c>
      <c r="C104" s="133" t="s">
        <v>233</v>
      </c>
      <c r="D104" s="163" t="s">
        <v>321</v>
      </c>
      <c r="E104" s="134" t="s">
        <v>323</v>
      </c>
      <c r="F104" s="134" t="n"/>
      <c r="G104" s="122" t="n">
        <f aca="false" ca="false" dt2D="false" dtr="false" t="normal">G105</f>
        <v>93.7</v>
      </c>
      <c r="H104" s="122" t="n">
        <f aca="false" ca="false" dt2D="false" dtr="false" t="normal">H105</f>
        <v>1660.8000000000002</v>
      </c>
      <c r="J104" s="122" t="n">
        <f aca="false" ca="false" dt2D="false" dtr="false" t="normal">J105</f>
        <v>1727.2</v>
      </c>
    </row>
    <row customHeight="true" ht="41.25" outlineLevel="0" r="105">
      <c r="A105" s="136" t="s">
        <v>324</v>
      </c>
      <c r="B105" s="137" t="n">
        <v>570</v>
      </c>
      <c r="C105" s="138" t="s">
        <v>233</v>
      </c>
      <c r="D105" s="139" t="s">
        <v>321</v>
      </c>
      <c r="E105" s="164" t="s">
        <v>325</v>
      </c>
      <c r="F105" s="139" t="n"/>
      <c r="G105" s="140" t="n">
        <f aca="false" ca="false" dt2D="false" dtr="false" t="normal">G110+G111</f>
        <v>93.7</v>
      </c>
      <c r="H105" s="140" t="n">
        <f aca="false" ca="false" dt2D="false" dtr="false" t="normal">H110+H111</f>
        <v>1660.8000000000002</v>
      </c>
      <c r="J105" s="140" t="n">
        <f aca="false" ca="false" dt2D="false" dtr="false" t="normal">J110+J111</f>
        <v>1727.2</v>
      </c>
    </row>
    <row customHeight="true" hidden="true" ht="42.75" outlineLevel="0" r="106">
      <c r="A106" s="143" t="s">
        <v>129</v>
      </c>
      <c r="B106" s="144" t="n">
        <f aca="false" ca="false" dt2D="false" dtr="false" t="normal">B105</f>
        <v>570</v>
      </c>
      <c r="C106" s="145" t="str">
        <f aca="false" ca="false" dt2D="false" dtr="false" t="normal">C105</f>
        <v>03</v>
      </c>
      <c r="D106" s="146" t="str">
        <f aca="false" ca="false" dt2D="false" dtr="false" t="normal">D105</f>
        <v>09</v>
      </c>
      <c r="E106" s="165" t="str">
        <f aca="false" ca="false" dt2D="false" dtr="false" t="normal">E105</f>
        <v>33.0.00.89240</v>
      </c>
      <c r="F106" s="146" t="n"/>
      <c r="G106" s="147" t="n">
        <v>0</v>
      </c>
      <c r="H106" s="147" t="n">
        <v>0</v>
      </c>
      <c r="J106" s="147" t="n">
        <v>0</v>
      </c>
    </row>
    <row customHeight="true" hidden="true" ht="0.75" outlineLevel="0" r="107">
      <c r="A107" s="143" t="s">
        <v>130</v>
      </c>
      <c r="B107" s="144" t="n">
        <f aca="false" ca="false" dt2D="false" dtr="false" t="normal">B105</f>
        <v>570</v>
      </c>
      <c r="C107" s="145" t="str">
        <f aca="false" ca="false" dt2D="false" dtr="false" t="normal">C105</f>
        <v>03</v>
      </c>
      <c r="D107" s="146" t="str">
        <f aca="false" ca="false" dt2D="false" dtr="false" t="normal">D105</f>
        <v>09</v>
      </c>
      <c r="E107" s="165" t="s">
        <v>325</v>
      </c>
      <c r="F107" s="146" t="n"/>
      <c r="G107" s="147" t="n">
        <v>0</v>
      </c>
      <c r="H107" s="147" t="n">
        <v>0</v>
      </c>
      <c r="J107" s="147" t="n">
        <v>0</v>
      </c>
    </row>
    <row customHeight="true" ht="66.75" outlineLevel="0" r="108">
      <c r="A108" s="143" t="s">
        <v>326</v>
      </c>
      <c r="B108" s="144" t="n">
        <v>570</v>
      </c>
      <c r="C108" s="145" t="s">
        <v>233</v>
      </c>
      <c r="D108" s="146" t="s">
        <v>321</v>
      </c>
      <c r="E108" s="165" t="s">
        <v>325</v>
      </c>
      <c r="F108" s="146" t="n"/>
      <c r="G108" s="147" t="n">
        <v>0</v>
      </c>
      <c r="H108" s="147" t="n">
        <v>1563.4</v>
      </c>
      <c r="J108" s="147" t="n">
        <v>1625.9</v>
      </c>
    </row>
    <row customHeight="true" ht="51.75" outlineLevel="0" r="109">
      <c r="A109" s="143" t="s">
        <v>157</v>
      </c>
      <c r="B109" s="144" t="n">
        <f aca="false" ca="false" dt2D="false" dtr="false" t="normal">B105</f>
        <v>570</v>
      </c>
      <c r="C109" s="145" t="str">
        <f aca="false" ca="false" dt2D="false" dtr="false" t="normal">C105</f>
        <v>03</v>
      </c>
      <c r="D109" s="146" t="str">
        <f aca="false" ca="false" dt2D="false" dtr="false" t="normal">D105</f>
        <v>09</v>
      </c>
      <c r="E109" s="165" t="str">
        <f aca="false" ca="false" dt2D="false" dtr="false" t="normal">E105</f>
        <v>33.0.00.89240</v>
      </c>
      <c r="F109" s="146" t="n"/>
      <c r="G109" s="147" t="n">
        <f aca="false" ca="false" dt2D="false" dtr="false" t="normal">G110</f>
        <v>93.7</v>
      </c>
      <c r="H109" s="147" t="n">
        <v>97.4</v>
      </c>
      <c r="J109" s="147" t="n">
        <v>101.3</v>
      </c>
    </row>
    <row customHeight="true" ht="30" outlineLevel="0" r="110">
      <c r="A110" s="136" t="s">
        <v>242</v>
      </c>
      <c r="B110" s="137" t="n">
        <v>570</v>
      </c>
      <c r="C110" s="138" t="s">
        <v>233</v>
      </c>
      <c r="D110" s="139" t="s">
        <v>321</v>
      </c>
      <c r="E110" s="164" t="s">
        <v>325</v>
      </c>
      <c r="F110" s="139" t="s">
        <v>243</v>
      </c>
      <c r="G110" s="140" t="n">
        <v>93.7</v>
      </c>
      <c r="H110" s="140" t="n">
        <f aca="false" ca="false" dt2D="false" dtr="false" t="normal">H108+H109</f>
        <v>1660.8000000000002</v>
      </c>
      <c r="J110" s="140" t="n">
        <f aca="false" ca="false" dt2D="false" dtr="false" t="normal">J109+J108</f>
        <v>1727.2</v>
      </c>
    </row>
    <row hidden="true" ht="26.3999996185303" outlineLevel="0" r="111">
      <c r="A111" s="136" t="s">
        <v>305</v>
      </c>
      <c r="B111" s="137" t="n">
        <v>610</v>
      </c>
      <c r="C111" s="138" t="s">
        <v>233</v>
      </c>
      <c r="D111" s="139" t="s">
        <v>321</v>
      </c>
      <c r="E111" s="139" t="s">
        <v>327</v>
      </c>
      <c r="F111" s="139" t="s">
        <v>306</v>
      </c>
      <c r="G111" s="140" t="n">
        <v>0</v>
      </c>
      <c r="H111" s="140" t="n">
        <v>0</v>
      </c>
      <c r="J111" s="140" t="n">
        <v>0</v>
      </c>
    </row>
    <row customHeight="true" ht="25.5" outlineLevel="0" r="112">
      <c r="A112" s="118" t="s">
        <v>328</v>
      </c>
      <c r="B112" s="119" t="n">
        <v>570</v>
      </c>
      <c r="C112" s="133" t="s">
        <v>233</v>
      </c>
      <c r="D112" s="134" t="s">
        <v>329</v>
      </c>
      <c r="E112" s="134" t="n"/>
      <c r="F112" s="134" t="n"/>
      <c r="G112" s="122" t="n">
        <f aca="false" ca="false" dt2D="false" dtr="false" t="normal">G113+G117</f>
        <v>298.70000000000005</v>
      </c>
      <c r="H112" s="122" t="n">
        <f aca="false" ca="false" dt2D="false" dtr="false" t="normal">H113+H117</f>
        <v>298.70000000000005</v>
      </c>
      <c r="J112" s="122" t="n">
        <f aca="false" ca="false" dt2D="false" dtr="false" t="normal">J113+J117</f>
        <v>298.70000000000005</v>
      </c>
    </row>
    <row customHeight="true" ht="46.5" outlineLevel="0" r="113">
      <c r="A113" s="118" t="s">
        <v>322</v>
      </c>
      <c r="B113" s="137" t="n">
        <v>570</v>
      </c>
      <c r="C113" s="138" t="s">
        <v>233</v>
      </c>
      <c r="D113" s="139" t="s">
        <v>329</v>
      </c>
      <c r="E113" s="139" t="s">
        <v>323</v>
      </c>
      <c r="F113" s="139" t="n"/>
      <c r="G113" s="140" t="n">
        <f aca="false" ca="false" dt2D="false" dtr="false" t="normal">G114</f>
        <v>161.9</v>
      </c>
      <c r="H113" s="140" t="n">
        <f aca="false" ca="false" dt2D="false" dtr="false" t="normal">H114</f>
        <v>161.9</v>
      </c>
      <c r="J113" s="140" t="n">
        <f aca="false" ca="false" dt2D="false" dtr="false" t="normal">J114</f>
        <v>161.9</v>
      </c>
    </row>
    <row customHeight="true" ht="46.5" outlineLevel="0" r="114">
      <c r="A114" s="136" t="s">
        <v>330</v>
      </c>
      <c r="B114" s="137" t="n">
        <v>570</v>
      </c>
      <c r="C114" s="138" t="s">
        <v>233</v>
      </c>
      <c r="D114" s="139" t="s">
        <v>329</v>
      </c>
      <c r="E114" s="164" t="s">
        <v>325</v>
      </c>
      <c r="F114" s="134" t="n"/>
      <c r="G114" s="140" t="n">
        <f aca="false" ca="false" dt2D="false" dtr="false" t="normal">G116</f>
        <v>161.9</v>
      </c>
      <c r="H114" s="140" t="n">
        <f aca="false" ca="false" dt2D="false" dtr="false" t="normal">H116</f>
        <v>161.9</v>
      </c>
      <c r="J114" s="140" t="n">
        <f aca="false" ca="false" dt2D="false" dtr="false" t="normal">J116</f>
        <v>161.9</v>
      </c>
    </row>
    <row customHeight="true" ht="30" outlineLevel="0" r="115">
      <c r="A115" s="143" t="s">
        <v>130</v>
      </c>
      <c r="B115" s="137" t="n">
        <v>570</v>
      </c>
      <c r="C115" s="138" t="s">
        <v>233</v>
      </c>
      <c r="D115" s="139" t="s">
        <v>329</v>
      </c>
      <c r="E115" s="164" t="s">
        <v>325</v>
      </c>
      <c r="F115" s="134" t="n"/>
      <c r="G115" s="140" t="n">
        <f aca="false" ca="false" dt2D="false" dtr="false" t="normal">G116</f>
        <v>161.9</v>
      </c>
      <c r="H115" s="140" t="n">
        <v>161.9</v>
      </c>
      <c r="J115" s="140" t="n">
        <v>161.9</v>
      </c>
    </row>
    <row customHeight="true" ht="29.25" outlineLevel="0" r="116">
      <c r="A116" s="136" t="s">
        <v>242</v>
      </c>
      <c r="B116" s="137" t="n">
        <v>570</v>
      </c>
      <c r="C116" s="138" t="s">
        <v>233</v>
      </c>
      <c r="D116" s="139" t="s">
        <v>329</v>
      </c>
      <c r="E116" s="164" t="s">
        <v>325</v>
      </c>
      <c r="F116" s="139" t="s">
        <v>243</v>
      </c>
      <c r="G116" s="140" t="n">
        <v>161.9</v>
      </c>
      <c r="H116" s="140" t="n">
        <v>161.9</v>
      </c>
      <c r="J116" s="140" t="n">
        <v>161.9</v>
      </c>
    </row>
    <row customHeight="true" ht="22.5" outlineLevel="0" r="117">
      <c r="A117" s="118" t="s">
        <v>266</v>
      </c>
      <c r="B117" s="119" t="n">
        <v>570</v>
      </c>
      <c r="C117" s="133" t="s">
        <v>233</v>
      </c>
      <c r="D117" s="134" t="s">
        <v>329</v>
      </c>
      <c r="E117" s="134" t="s">
        <v>267</v>
      </c>
      <c r="F117" s="134" t="n"/>
      <c r="G117" s="122" t="n">
        <f aca="false" ca="false" dt2D="false" dtr="false" t="normal">G119</f>
        <v>136.8</v>
      </c>
      <c r="H117" s="122" t="n">
        <f aca="false" ca="false" dt2D="false" dtr="false" t="normal">H119</f>
        <v>136.8</v>
      </c>
      <c r="J117" s="122" t="n">
        <f aca="false" ca="false" dt2D="false" dtr="false" t="normal">J119</f>
        <v>136.8</v>
      </c>
    </row>
    <row customHeight="true" ht="36.75" outlineLevel="0" r="118">
      <c r="A118" s="136" t="s">
        <v>331</v>
      </c>
      <c r="B118" s="137" t="n">
        <v>570</v>
      </c>
      <c r="C118" s="138" t="s">
        <v>233</v>
      </c>
      <c r="D118" s="139" t="s">
        <v>329</v>
      </c>
      <c r="E118" s="139" t="s">
        <v>332</v>
      </c>
      <c r="F118" s="139" t="n"/>
      <c r="G118" s="140" t="n">
        <f aca="false" ca="false" dt2D="false" dtr="false" t="normal">G119</f>
        <v>136.8</v>
      </c>
      <c r="H118" s="140" t="n">
        <f aca="false" ca="false" dt2D="false" dtr="false" t="normal">H119</f>
        <v>136.8</v>
      </c>
      <c r="J118" s="140" t="n">
        <f aca="false" ca="false" dt2D="false" dtr="false" t="normal">J119</f>
        <v>136.8</v>
      </c>
    </row>
    <row customHeight="true" ht="30.75" outlineLevel="0" r="119">
      <c r="A119" s="136" t="s">
        <v>333</v>
      </c>
      <c r="B119" s="137" t="n">
        <v>570</v>
      </c>
      <c r="C119" s="138" t="s">
        <v>233</v>
      </c>
      <c r="D119" s="139" t="s">
        <v>329</v>
      </c>
      <c r="E119" s="139" t="s">
        <v>334</v>
      </c>
      <c r="F119" s="139" t="n"/>
      <c r="G119" s="140" t="n">
        <f aca="false" ca="false" dt2D="false" dtr="false" t="normal">G120+G121</f>
        <v>136.8</v>
      </c>
      <c r="H119" s="140" t="n">
        <f aca="false" ca="false" dt2D="false" dtr="false" t="normal">H120+H121</f>
        <v>136.8</v>
      </c>
      <c r="J119" s="140" t="n">
        <f aca="false" ca="false" dt2D="false" dtr="false" t="normal">J120+J121</f>
        <v>136.8</v>
      </c>
    </row>
    <row customHeight="true" ht="35.25" outlineLevel="0" r="120">
      <c r="A120" s="136" t="s">
        <v>242</v>
      </c>
      <c r="B120" s="137" t="n">
        <v>570</v>
      </c>
      <c r="C120" s="138" t="s">
        <v>233</v>
      </c>
      <c r="D120" s="139" t="s">
        <v>329</v>
      </c>
      <c r="E120" s="139" t="s">
        <v>334</v>
      </c>
      <c r="F120" s="139" t="s">
        <v>243</v>
      </c>
      <c r="G120" s="140" t="n">
        <v>136.8</v>
      </c>
      <c r="H120" s="140" t="n">
        <v>136.8</v>
      </c>
      <c r="J120" s="140" t="n">
        <v>136.8</v>
      </c>
    </row>
    <row customHeight="true" hidden="true" ht="1.5" outlineLevel="0" r="121">
      <c r="A121" s="136" t="s">
        <v>244</v>
      </c>
      <c r="B121" s="137" t="n">
        <v>570</v>
      </c>
      <c r="C121" s="138" t="s">
        <v>233</v>
      </c>
      <c r="D121" s="139" t="s">
        <v>329</v>
      </c>
      <c r="E121" s="139" t="s">
        <v>334</v>
      </c>
      <c r="F121" s="139" t="s">
        <v>245</v>
      </c>
      <c r="G121" s="140" t="n">
        <v>0</v>
      </c>
      <c r="H121" s="140" t="n">
        <v>0</v>
      </c>
      <c r="J121" s="140" t="n">
        <v>0</v>
      </c>
    </row>
    <row customHeight="true" hidden="true" ht="32.25" outlineLevel="0" r="122">
      <c r="A122" s="118" t="s">
        <v>335</v>
      </c>
      <c r="B122" s="119" t="n">
        <v>570</v>
      </c>
      <c r="C122" s="133" t="s">
        <v>233</v>
      </c>
      <c r="D122" s="134" t="s">
        <v>336</v>
      </c>
      <c r="E122" s="134" t="n"/>
      <c r="F122" s="134" t="n"/>
      <c r="G122" s="122" t="n">
        <f aca="false" ca="false" dt2D="false" dtr="false" t="normal">G123</f>
        <v>0</v>
      </c>
      <c r="H122" s="122" t="n">
        <f aca="false" ca="false" dt2D="false" dtr="false" t="normal">H123</f>
        <v>0</v>
      </c>
      <c r="J122" s="122" t="n">
        <f aca="false" ca="false" dt2D="false" dtr="false" t="normal">J123</f>
        <v>0</v>
      </c>
    </row>
    <row customHeight="true" hidden="true" ht="33" outlineLevel="0" r="123">
      <c r="A123" s="136" t="s">
        <v>266</v>
      </c>
      <c r="B123" s="137" t="n">
        <v>570</v>
      </c>
      <c r="C123" s="138" t="s">
        <v>233</v>
      </c>
      <c r="D123" s="139" t="s">
        <v>336</v>
      </c>
      <c r="E123" s="139" t="s">
        <v>267</v>
      </c>
      <c r="F123" s="139" t="n"/>
      <c r="G123" s="140" t="n">
        <f aca="false" ca="false" dt2D="false" dtr="false" t="normal">G124</f>
        <v>0</v>
      </c>
      <c r="H123" s="140" t="n">
        <f aca="false" ca="false" dt2D="false" dtr="false" t="normal">H124</f>
        <v>0</v>
      </c>
      <c r="J123" s="140" t="n">
        <f aca="false" ca="false" dt2D="false" dtr="false" t="normal">J124</f>
        <v>0</v>
      </c>
    </row>
    <row customFormat="true" customHeight="true" hidden="true" ht="32.25" outlineLevel="0" r="124" s="0">
      <c r="A124" s="136" t="s">
        <v>331</v>
      </c>
      <c r="B124" s="137" t="n">
        <v>570</v>
      </c>
      <c r="C124" s="138" t="s">
        <v>233</v>
      </c>
      <c r="D124" s="139" t="s">
        <v>336</v>
      </c>
      <c r="E124" s="139" t="s">
        <v>332</v>
      </c>
      <c r="F124" s="139" t="n"/>
      <c r="G124" s="140" t="n">
        <f aca="false" ca="false" dt2D="false" dtr="false" t="normal">G125</f>
        <v>0</v>
      </c>
      <c r="H124" s="140" t="n">
        <f aca="false" ca="false" dt2D="false" dtr="false" t="normal">H125</f>
        <v>0</v>
      </c>
      <c r="J124" s="140" t="n">
        <f aca="false" ca="false" dt2D="false" dtr="false" t="normal">J125</f>
        <v>0</v>
      </c>
    </row>
    <row customFormat="true" customHeight="true" hidden="true" ht="32.25" outlineLevel="0" r="125" s="0">
      <c r="A125" s="136" t="s">
        <v>337</v>
      </c>
      <c r="B125" s="137" t="n">
        <v>570</v>
      </c>
      <c r="C125" s="138" t="s">
        <v>233</v>
      </c>
      <c r="D125" s="139" t="s">
        <v>336</v>
      </c>
      <c r="E125" s="139" t="s">
        <v>338</v>
      </c>
      <c r="F125" s="139" t="n"/>
      <c r="G125" s="140" t="n">
        <f aca="false" ca="false" dt2D="false" dtr="false" t="normal">G126</f>
        <v>0</v>
      </c>
      <c r="H125" s="140" t="n">
        <f aca="false" ca="false" dt2D="false" dtr="false" t="normal">H126</f>
        <v>0</v>
      </c>
      <c r="J125" s="140" t="n">
        <f aca="false" ca="false" dt2D="false" dtr="false" t="normal">J126</f>
        <v>0</v>
      </c>
    </row>
    <row customFormat="true" customHeight="true" hidden="true" ht="33" outlineLevel="0" r="126" s="0">
      <c r="A126" s="136" t="s">
        <v>244</v>
      </c>
      <c r="B126" s="137" t="n">
        <v>570</v>
      </c>
      <c r="C126" s="138" t="s">
        <v>233</v>
      </c>
      <c r="D126" s="139" t="s">
        <v>336</v>
      </c>
      <c r="E126" s="139" t="s">
        <v>338</v>
      </c>
      <c r="F126" s="139" t="s">
        <v>245</v>
      </c>
      <c r="G126" s="140" t="n">
        <v>0</v>
      </c>
      <c r="H126" s="140" t="n">
        <v>0</v>
      </c>
      <c r="J126" s="140" t="n">
        <v>0</v>
      </c>
    </row>
    <row customFormat="true" customHeight="true" ht="33" outlineLevel="0" r="127" s="0">
      <c r="A127" s="118" t="s">
        <v>335</v>
      </c>
      <c r="B127" s="119" t="n">
        <v>570</v>
      </c>
      <c r="C127" s="133" t="s">
        <v>233</v>
      </c>
      <c r="D127" s="134" t="s">
        <v>336</v>
      </c>
      <c r="E127" s="134" t="n"/>
      <c r="F127" s="134" t="n"/>
      <c r="G127" s="122" t="n">
        <f aca="false" ca="false" dt2D="false" dtr="false" t="normal">G128</f>
        <v>45</v>
      </c>
      <c r="H127" s="122" t="n">
        <f aca="false" ca="false" dt2D="false" dtr="false" t="normal">H128</f>
        <v>46.4</v>
      </c>
      <c r="J127" s="122" t="n">
        <f aca="false" ca="false" dt2D="false" dtr="false" t="normal">J128</f>
        <v>47.9</v>
      </c>
    </row>
    <row customFormat="true" customHeight="true" ht="43.5" outlineLevel="0" r="128" s="0">
      <c r="A128" s="118" t="s">
        <v>322</v>
      </c>
      <c r="B128" s="119" t="n">
        <v>570</v>
      </c>
      <c r="C128" s="133" t="s">
        <v>233</v>
      </c>
      <c r="D128" s="134" t="s">
        <v>336</v>
      </c>
      <c r="E128" s="134" t="s">
        <v>323</v>
      </c>
      <c r="F128" s="134" t="n"/>
      <c r="G128" s="122" t="n">
        <f aca="false" ca="false" dt2D="false" dtr="false" t="normal">G129</f>
        <v>45</v>
      </c>
      <c r="H128" s="122" t="n">
        <f aca="false" ca="false" dt2D="false" dtr="false" t="normal">H129</f>
        <v>46.4</v>
      </c>
      <c r="J128" s="122" t="n">
        <f aca="false" ca="false" dt2D="false" dtr="false" t="normal">J129</f>
        <v>47.9</v>
      </c>
    </row>
    <row customFormat="true" customHeight="true" ht="44.25" outlineLevel="0" r="129" s="0">
      <c r="A129" s="136" t="s">
        <v>330</v>
      </c>
      <c r="B129" s="137" t="n">
        <v>570</v>
      </c>
      <c r="C129" s="138" t="s">
        <v>233</v>
      </c>
      <c r="D129" s="139" t="s">
        <v>336</v>
      </c>
      <c r="E129" s="164" t="s">
        <v>325</v>
      </c>
      <c r="F129" s="139" t="n"/>
      <c r="G129" s="140" t="n">
        <f aca="false" ca="false" dt2D="false" dtr="false" t="normal">G132+G133</f>
        <v>45</v>
      </c>
      <c r="H129" s="140" t="n">
        <f aca="false" ca="false" dt2D="false" dtr="false" t="normal">H132+H133</f>
        <v>46.4</v>
      </c>
      <c r="J129" s="140" t="n">
        <f aca="false" ca="false" dt2D="false" dtr="false" t="normal">J132+J133</f>
        <v>47.9</v>
      </c>
    </row>
    <row customFormat="true" customHeight="true" ht="44.25" outlineLevel="0" r="130" s="0">
      <c r="A130" s="143" t="s">
        <v>129</v>
      </c>
      <c r="B130" s="144" t="n">
        <v>570</v>
      </c>
      <c r="C130" s="145" t="s">
        <v>233</v>
      </c>
      <c r="D130" s="146" t="s">
        <v>336</v>
      </c>
      <c r="E130" s="165" t="s">
        <v>325</v>
      </c>
      <c r="F130" s="146" t="n"/>
      <c r="G130" s="147" t="n">
        <v>35</v>
      </c>
      <c r="H130" s="147" t="n">
        <v>36.4</v>
      </c>
      <c r="J130" s="147" t="n">
        <v>37.9</v>
      </c>
    </row>
    <row customFormat="true" customHeight="true" ht="45" outlineLevel="0" r="131" s="0">
      <c r="A131" s="143" t="s">
        <v>158</v>
      </c>
      <c r="B131" s="144" t="n">
        <f aca="false" ca="false" dt2D="false" dtr="false" t="normal">B129</f>
        <v>570</v>
      </c>
      <c r="C131" s="145" t="str">
        <f aca="false" ca="false" dt2D="false" dtr="false" t="normal">C129</f>
        <v>03</v>
      </c>
      <c r="D131" s="146" t="str">
        <f aca="false" ca="false" dt2D="false" dtr="false" t="normal">D129</f>
        <v>14</v>
      </c>
      <c r="E131" s="165" t="str">
        <f aca="false" ca="false" dt2D="false" dtr="false" t="normal">E129</f>
        <v>33.0.00.89240</v>
      </c>
      <c r="F131" s="146" t="n"/>
      <c r="G131" s="147" t="n">
        <v>10</v>
      </c>
      <c r="H131" s="147" t="n">
        <v>10</v>
      </c>
      <c r="J131" s="147" t="n">
        <v>10</v>
      </c>
    </row>
    <row customFormat="true" customHeight="true" ht="63.75" outlineLevel="0" r="132" s="0">
      <c r="A132" s="136" t="s">
        <v>230</v>
      </c>
      <c r="B132" s="137" t="n">
        <v>570</v>
      </c>
      <c r="C132" s="138" t="s">
        <v>233</v>
      </c>
      <c r="D132" s="139" t="s">
        <v>336</v>
      </c>
      <c r="E132" s="164" t="s">
        <v>325</v>
      </c>
      <c r="F132" s="139" t="s">
        <v>231</v>
      </c>
      <c r="G132" s="140" t="n">
        <v>10</v>
      </c>
      <c r="H132" s="140" t="n">
        <v>10</v>
      </c>
      <c r="J132" s="140" t="n">
        <v>10</v>
      </c>
    </row>
    <row customFormat="true" customHeight="true" ht="33.75" outlineLevel="0" r="133" s="0">
      <c r="A133" s="136" t="s">
        <v>242</v>
      </c>
      <c r="B133" s="137" t="n">
        <v>570</v>
      </c>
      <c r="C133" s="138" t="s">
        <v>233</v>
      </c>
      <c r="D133" s="139" t="s">
        <v>336</v>
      </c>
      <c r="E133" s="139" t="s">
        <v>325</v>
      </c>
      <c r="F133" s="139" t="s">
        <v>243</v>
      </c>
      <c r="G133" s="140" t="n">
        <f aca="false" ca="false" dt2D="false" dtr="false" t="normal">G130</f>
        <v>35</v>
      </c>
      <c r="H133" s="140" t="n">
        <v>36.4</v>
      </c>
      <c r="J133" s="140" t="n">
        <v>37.9</v>
      </c>
    </row>
    <row customFormat="true" customHeight="true" ht="27.75" outlineLevel="0" r="134" s="0">
      <c r="A134" s="118" t="s">
        <v>339</v>
      </c>
      <c r="B134" s="119" t="n">
        <v>570</v>
      </c>
      <c r="C134" s="133" t="s">
        <v>252</v>
      </c>
      <c r="D134" s="134" t="n"/>
      <c r="E134" s="134" t="n"/>
      <c r="F134" s="134" t="n"/>
      <c r="G134" s="155" t="n">
        <f aca="false" ca="false" dt2D="false" dtr="false" t="normal">G135+G143+G156</f>
        <v>348</v>
      </c>
      <c r="H134" s="155" t="n">
        <f aca="false" ca="false" dt2D="false" dtr="false" t="normal">H135+H143+H156</f>
        <v>361.9</v>
      </c>
      <c r="J134" s="155" t="n">
        <f aca="false" ca="false" dt2D="false" dtr="false" t="normal">J135+J143+J156</f>
        <v>376.4</v>
      </c>
    </row>
    <row customFormat="true" customHeight="true" ht="28.5" outlineLevel="0" r="135" s="0">
      <c r="A135" s="118" t="s">
        <v>340</v>
      </c>
      <c r="B135" s="119" t="n">
        <v>570</v>
      </c>
      <c r="C135" s="133" t="s">
        <v>252</v>
      </c>
      <c r="D135" s="134" t="s">
        <v>341</v>
      </c>
      <c r="E135" s="134" t="n"/>
      <c r="F135" s="134" t="n"/>
      <c r="G135" s="155" t="n">
        <f aca="false" ca="false" dt2D="false" dtr="false" t="normal">G136</f>
        <v>348</v>
      </c>
      <c r="H135" s="155" t="n">
        <f aca="false" ca="false" dt2D="false" dtr="false" t="normal">H136</f>
        <v>361.9</v>
      </c>
      <c r="J135" s="155" t="n">
        <f aca="false" ca="false" dt2D="false" dtr="false" t="normal">J136</f>
        <v>376.4</v>
      </c>
    </row>
    <row customFormat="true" customHeight="true" ht="46.5" outlineLevel="0" r="136" s="0">
      <c r="A136" s="118" t="s">
        <v>291</v>
      </c>
      <c r="B136" s="119" t="n">
        <v>570</v>
      </c>
      <c r="C136" s="133" t="s">
        <v>252</v>
      </c>
      <c r="D136" s="134" t="s">
        <v>341</v>
      </c>
      <c r="E136" s="134" t="s">
        <v>292</v>
      </c>
      <c r="F136" s="134" t="n"/>
      <c r="G136" s="155" t="n">
        <f aca="false" ca="false" dt2D="false" dtr="false" t="normal">G137</f>
        <v>348</v>
      </c>
      <c r="H136" s="155" t="n">
        <f aca="false" ca="false" dt2D="false" dtr="false" t="normal">H137</f>
        <v>361.9</v>
      </c>
      <c r="J136" s="155" t="n">
        <f aca="false" ca="false" dt2D="false" dtr="false" t="normal">J137</f>
        <v>376.4</v>
      </c>
    </row>
    <row customFormat="true" customHeight="true" hidden="true" ht="34.5" outlineLevel="0" r="137" s="0">
      <c r="A137" s="136" t="s">
        <v>342</v>
      </c>
      <c r="B137" s="137" t="n">
        <v>570</v>
      </c>
      <c r="C137" s="138" t="s">
        <v>252</v>
      </c>
      <c r="D137" s="139" t="s">
        <v>341</v>
      </c>
      <c r="E137" s="139" t="s">
        <v>294</v>
      </c>
      <c r="F137" s="134" t="n"/>
      <c r="G137" s="141" t="n">
        <f aca="false" ca="false" dt2D="false" dtr="false" t="normal">G138</f>
        <v>348</v>
      </c>
      <c r="H137" s="141" t="n">
        <f aca="false" ca="false" dt2D="false" dtr="false" t="normal">H138</f>
        <v>361.9</v>
      </c>
      <c r="J137" s="141" t="n">
        <f aca="false" ca="false" dt2D="false" dtr="false" t="normal">J138</f>
        <v>376.4</v>
      </c>
    </row>
    <row customFormat="true" customHeight="true" ht="58.5" outlineLevel="0" r="138" s="0">
      <c r="A138" s="136" t="s">
        <v>295</v>
      </c>
      <c r="B138" s="137" t="n">
        <v>570</v>
      </c>
      <c r="C138" s="138" t="s">
        <v>252</v>
      </c>
      <c r="D138" s="139" t="s">
        <v>341</v>
      </c>
      <c r="E138" s="139" t="s">
        <v>296</v>
      </c>
      <c r="F138" s="134" t="n"/>
      <c r="G138" s="141" t="n">
        <f aca="false" ca="false" dt2D="false" dtr="false" t="normal">G139+G140</f>
        <v>348</v>
      </c>
      <c r="H138" s="141" t="n">
        <f aca="false" ca="false" dt2D="false" dtr="false" t="normal">H139+H140</f>
        <v>361.9</v>
      </c>
      <c r="J138" s="141" t="n">
        <f aca="false" ca="false" dt2D="false" dtr="false" t="normal">J139+J140</f>
        <v>376.4</v>
      </c>
    </row>
    <row customFormat="true" customHeight="true" ht="32.25" outlineLevel="0" r="139" s="0">
      <c r="A139" s="143" t="s">
        <v>343</v>
      </c>
      <c r="B139" s="144" t="n">
        <f aca="false" ca="false" dt2D="false" dtr="false" t="normal">B138</f>
        <v>570</v>
      </c>
      <c r="C139" s="145" t="str">
        <f aca="false" ca="false" dt2D="false" dtr="false" t="normal">C138</f>
        <v>04</v>
      </c>
      <c r="D139" s="146" t="str">
        <f aca="false" ca="false" dt2D="false" dtr="false" t="normal">D138</f>
        <v>08</v>
      </c>
      <c r="E139" s="146" t="str">
        <f aca="false" ca="false" dt2D="false" dtr="false" t="normal">E138</f>
        <v>39.0.00.89290</v>
      </c>
      <c r="F139" s="161" t="n"/>
      <c r="G139" s="158" t="n">
        <v>348</v>
      </c>
      <c r="H139" s="158" t="n">
        <v>361.9</v>
      </c>
      <c r="J139" s="158" t="n">
        <v>376.4</v>
      </c>
    </row>
    <row customFormat="true" customHeight="true" hidden="true" ht="39.75" outlineLevel="0" r="140" s="0">
      <c r="A140" s="143" t="n"/>
      <c r="B140" s="144" t="n"/>
      <c r="C140" s="145" t="n"/>
      <c r="D140" s="146" t="n"/>
      <c r="E140" s="146" t="n"/>
      <c r="F140" s="161" t="n"/>
      <c r="G140" s="158" t="n"/>
      <c r="H140" s="158" t="n"/>
      <c r="J140" s="158" t="n"/>
    </row>
    <row customFormat="true" customHeight="true" hidden="true" ht="39.75" outlineLevel="0" r="141" s="0">
      <c r="A141" s="143" t="s">
        <v>127</v>
      </c>
      <c r="B141" s="144" t="n">
        <v>570</v>
      </c>
      <c r="C141" s="145" t="s">
        <v>252</v>
      </c>
      <c r="D141" s="146" t="s">
        <v>341</v>
      </c>
      <c r="E141" s="146" t="s">
        <v>344</v>
      </c>
      <c r="F141" s="161" t="n"/>
      <c r="G141" s="158" t="n">
        <v>0</v>
      </c>
      <c r="H141" s="158" t="n">
        <v>0</v>
      </c>
      <c r="J141" s="158" t="n">
        <v>0</v>
      </c>
    </row>
    <row customFormat="true" customHeight="true" ht="38.25" outlineLevel="0" r="142" s="0">
      <c r="A142" s="136" t="s">
        <v>242</v>
      </c>
      <c r="B142" s="137" t="n">
        <v>570</v>
      </c>
      <c r="C142" s="138" t="s">
        <v>252</v>
      </c>
      <c r="D142" s="139" t="s">
        <v>341</v>
      </c>
      <c r="E142" s="139" t="s">
        <v>344</v>
      </c>
      <c r="F142" s="139" t="s">
        <v>243</v>
      </c>
      <c r="G142" s="141" t="n">
        <f aca="false" ca="false" dt2D="false" dtr="false" t="normal">G141+G140+G139</f>
        <v>348</v>
      </c>
      <c r="H142" s="141" t="n">
        <v>361.9</v>
      </c>
      <c r="J142" s="141" t="n">
        <v>376.4</v>
      </c>
    </row>
    <row customFormat="true" customHeight="true" hidden="true" ht="32.25" outlineLevel="0" r="143" s="0">
      <c r="A143" s="118" t="n"/>
      <c r="B143" s="119" t="n"/>
      <c r="C143" s="133" t="n"/>
      <c r="D143" s="134" t="n"/>
      <c r="E143" s="163" t="n"/>
      <c r="F143" s="163" t="n"/>
      <c r="G143" s="122" t="n"/>
      <c r="H143" s="122" t="n"/>
      <c r="J143" s="122" t="n"/>
    </row>
    <row customFormat="true" customHeight="true" hidden="true" ht="51.75" outlineLevel="0" r="144" s="0">
      <c r="A144" s="118" t="n"/>
      <c r="B144" s="119" t="n"/>
      <c r="C144" s="133" t="n"/>
      <c r="D144" s="134" t="n"/>
      <c r="E144" s="134" t="n"/>
      <c r="F144" s="134" t="n"/>
      <c r="G144" s="155" t="n"/>
      <c r="H144" s="155" t="n"/>
      <c r="J144" s="155" t="n"/>
    </row>
    <row customFormat="true" customHeight="true" hidden="true" ht="36.75" outlineLevel="0" r="145" s="0">
      <c r="A145" s="136" t="n"/>
      <c r="B145" s="137" t="n"/>
      <c r="C145" s="138" t="n"/>
      <c r="D145" s="139" t="n"/>
      <c r="E145" s="139" t="n"/>
      <c r="F145" s="139" t="n"/>
      <c r="G145" s="141" t="n"/>
      <c r="H145" s="141" t="n"/>
      <c r="J145" s="141" t="n"/>
    </row>
    <row customFormat="true" customHeight="true" hidden="true" ht="47.25" outlineLevel="0" r="146" s="0">
      <c r="A146" s="136" t="n"/>
      <c r="B146" s="137" t="n"/>
      <c r="C146" s="138" t="n"/>
      <c r="D146" s="139" t="n"/>
      <c r="E146" s="139" t="n"/>
      <c r="F146" s="139" t="n"/>
      <c r="G146" s="152" t="n"/>
      <c r="H146" s="152" t="n"/>
      <c r="J146" s="152" t="n"/>
    </row>
    <row customFormat="true" customHeight="true" hidden="true" ht="82.5" outlineLevel="0" r="147" s="0">
      <c r="A147" s="143" t="n"/>
      <c r="B147" s="144" t="n"/>
      <c r="C147" s="145" t="n"/>
      <c r="D147" s="146" t="n"/>
      <c r="E147" s="146" t="n"/>
      <c r="F147" s="146" t="n"/>
      <c r="G147" s="166" t="n"/>
      <c r="H147" s="166" t="n"/>
      <c r="J147" s="166" t="n"/>
    </row>
    <row customFormat="true" customHeight="true" hidden="true" ht="31.5" outlineLevel="0" r="148" s="0">
      <c r="A148" s="136" t="n"/>
      <c r="B148" s="137" t="n"/>
      <c r="C148" s="138" t="n"/>
      <c r="D148" s="139" t="n"/>
      <c r="E148" s="139" t="n"/>
      <c r="F148" s="139" t="n"/>
      <c r="G148" s="141" t="n"/>
      <c r="H148" s="141" t="n"/>
      <c r="J148" s="141" t="n"/>
    </row>
    <row customFormat="true" customHeight="true" hidden="true" ht="26.25" outlineLevel="0" r="149" s="0">
      <c r="A149" s="118" t="n"/>
      <c r="B149" s="119" t="n"/>
      <c r="C149" s="133" t="n"/>
      <c r="D149" s="134" t="n"/>
      <c r="E149" s="134" t="n"/>
      <c r="F149" s="134" t="n"/>
      <c r="G149" s="155" t="n"/>
      <c r="H149" s="155" t="n"/>
      <c r="J149" s="155" t="n"/>
    </row>
    <row customFormat="true" customHeight="true" hidden="true" ht="25.5" outlineLevel="0" r="150" s="0">
      <c r="A150" s="136" t="n"/>
      <c r="B150" s="137" t="n"/>
      <c r="C150" s="138" t="n"/>
      <c r="D150" s="139" t="n"/>
      <c r="E150" s="139" t="n"/>
      <c r="F150" s="139" t="n"/>
      <c r="G150" s="152" t="n"/>
      <c r="H150" s="152" t="n"/>
      <c r="J150" s="152" t="n"/>
    </row>
    <row customFormat="true" customHeight="true" hidden="true" ht="36" outlineLevel="0" r="151" s="0">
      <c r="A151" s="136" t="n"/>
      <c r="B151" s="137" t="n"/>
      <c r="C151" s="138" t="n"/>
      <c r="D151" s="139" t="n"/>
      <c r="E151" s="139" t="n"/>
      <c r="F151" s="139" t="n"/>
      <c r="G151" s="141" t="n"/>
      <c r="H151" s="141" t="n"/>
      <c r="J151" s="141" t="n"/>
    </row>
    <row customFormat="true" customHeight="true" hidden="true" ht="0.75" outlineLevel="0" r="152" s="0">
      <c r="A152" s="118" t="s">
        <v>345</v>
      </c>
      <c r="B152" s="119" t="n">
        <v>570</v>
      </c>
      <c r="C152" s="133" t="s">
        <v>252</v>
      </c>
      <c r="D152" s="134" t="s">
        <v>346</v>
      </c>
      <c r="E152" s="134" t="n"/>
      <c r="F152" s="134" t="n"/>
      <c r="G152" s="122" t="n">
        <f aca="false" ca="false" dt2D="false" dtr="false" t="normal">G153</f>
        <v>0</v>
      </c>
      <c r="H152" s="122" t="n">
        <f aca="false" ca="false" dt2D="false" dtr="false" t="normal">H153</f>
        <v>0</v>
      </c>
      <c r="J152" s="122" t="n">
        <f aca="false" ca="false" dt2D="false" dtr="false" t="normal">J153</f>
        <v>0</v>
      </c>
    </row>
    <row customFormat="true" customHeight="true" hidden="true" ht="20.25" outlineLevel="0" r="153" s="0">
      <c r="A153" s="136" t="s">
        <v>347</v>
      </c>
      <c r="B153" s="137" t="n">
        <v>570</v>
      </c>
      <c r="C153" s="138" t="s">
        <v>252</v>
      </c>
      <c r="D153" s="139" t="s">
        <v>346</v>
      </c>
      <c r="E153" s="139" t="s">
        <v>348</v>
      </c>
      <c r="F153" s="139" t="n"/>
      <c r="G153" s="140" t="n">
        <f aca="false" ca="false" dt2D="false" dtr="false" t="normal">G154</f>
        <v>0</v>
      </c>
      <c r="H153" s="140" t="n">
        <f aca="false" ca="false" dt2D="false" dtr="false" t="normal">H154</f>
        <v>0</v>
      </c>
      <c r="J153" s="140" t="n">
        <f aca="false" ca="false" dt2D="false" dtr="false" t="normal">J154</f>
        <v>0</v>
      </c>
    </row>
    <row customFormat="true" customHeight="true" hidden="true" ht="21.75" outlineLevel="0" r="154" s="0">
      <c r="A154" s="136" t="s">
        <v>349</v>
      </c>
      <c r="B154" s="137" t="n">
        <v>570</v>
      </c>
      <c r="C154" s="138" t="s">
        <v>252</v>
      </c>
      <c r="D154" s="139" t="s">
        <v>346</v>
      </c>
      <c r="E154" s="139" t="s">
        <v>350</v>
      </c>
      <c r="F154" s="139" t="n"/>
      <c r="G154" s="140" t="n">
        <f aca="false" ca="false" dt2D="false" dtr="false" t="normal">G155</f>
        <v>0</v>
      </c>
      <c r="H154" s="140" t="n">
        <f aca="false" ca="false" dt2D="false" dtr="false" t="normal">H155</f>
        <v>0</v>
      </c>
      <c r="J154" s="140" t="n">
        <f aca="false" ca="false" dt2D="false" dtr="false" t="normal">J155</f>
        <v>0</v>
      </c>
    </row>
    <row customHeight="true" hidden="true" ht="12" outlineLevel="0" r="155">
      <c r="A155" s="136" t="s">
        <v>244</v>
      </c>
      <c r="B155" s="137" t="n">
        <v>570</v>
      </c>
      <c r="C155" s="138" t="s">
        <v>252</v>
      </c>
      <c r="D155" s="139" t="s">
        <v>346</v>
      </c>
      <c r="E155" s="139" t="s">
        <v>350</v>
      </c>
      <c r="F155" s="139" t="s">
        <v>245</v>
      </c>
      <c r="G155" s="141" t="n">
        <v>0</v>
      </c>
      <c r="H155" s="141" t="n">
        <v>0</v>
      </c>
      <c r="J155" s="141" t="n">
        <v>0</v>
      </c>
    </row>
    <row customHeight="true" hidden="true" ht="20.25" outlineLevel="0" r="156">
      <c r="A156" s="118" t="s">
        <v>345</v>
      </c>
      <c r="B156" s="119" t="n">
        <v>570</v>
      </c>
      <c r="C156" s="133" t="s">
        <v>252</v>
      </c>
      <c r="D156" s="134" t="s">
        <v>346</v>
      </c>
      <c r="E156" s="134" t="n"/>
      <c r="F156" s="134" t="n"/>
      <c r="G156" s="155" t="n">
        <f aca="false" ca="false" dt2D="false" dtr="false" t="normal">G158</f>
        <v>0</v>
      </c>
      <c r="H156" s="155" t="n">
        <f aca="false" ca="false" dt2D="false" dtr="false" t="normal">H158</f>
        <v>0</v>
      </c>
      <c r="J156" s="155" t="n">
        <f aca="false" ca="false" dt2D="false" dtr="false" t="normal">J158</f>
        <v>0</v>
      </c>
    </row>
    <row customHeight="true" hidden="true" ht="51" outlineLevel="0" r="157">
      <c r="A157" s="118" t="s">
        <v>351</v>
      </c>
      <c r="B157" s="119" t="n">
        <v>570</v>
      </c>
      <c r="C157" s="133" t="s">
        <v>252</v>
      </c>
      <c r="D157" s="134" t="s">
        <v>346</v>
      </c>
      <c r="E157" s="134" t="s">
        <v>352</v>
      </c>
      <c r="F157" s="134" t="n"/>
      <c r="G157" s="155" t="n">
        <f aca="false" ca="false" dt2D="false" dtr="false" t="normal">G158</f>
        <v>0</v>
      </c>
      <c r="H157" s="155" t="n">
        <f aca="false" ca="false" dt2D="false" dtr="false" t="normal">H158</f>
        <v>0</v>
      </c>
      <c r="J157" s="155" t="n">
        <f aca="false" ca="false" dt2D="false" dtr="false" t="normal">J158</f>
        <v>0</v>
      </c>
    </row>
    <row customHeight="true" hidden="true" ht="45.75" outlineLevel="0" r="158">
      <c r="A158" s="136" t="s">
        <v>353</v>
      </c>
      <c r="B158" s="137" t="n">
        <v>570</v>
      </c>
      <c r="C158" s="138" t="s">
        <v>252</v>
      </c>
      <c r="D158" s="139" t="s">
        <v>346</v>
      </c>
      <c r="E158" s="139" t="s">
        <v>354</v>
      </c>
      <c r="F158" s="139" t="n"/>
      <c r="G158" s="152" t="n">
        <f aca="false" ca="false" dt2D="false" dtr="false" t="normal">G161</f>
        <v>0</v>
      </c>
      <c r="H158" s="152" t="n">
        <f aca="false" ca="false" dt2D="false" dtr="false" t="normal">H161</f>
        <v>0</v>
      </c>
      <c r="J158" s="152" t="n">
        <f aca="false" ca="false" dt2D="false" dtr="false" t="normal">J161</f>
        <v>0</v>
      </c>
    </row>
    <row customHeight="true" hidden="true" ht="60.75" outlineLevel="0" r="159">
      <c r="A159" s="136" t="s">
        <v>355</v>
      </c>
      <c r="B159" s="167" t="n">
        <v>570</v>
      </c>
      <c r="C159" s="168" t="s">
        <v>252</v>
      </c>
      <c r="D159" s="169" t="s">
        <v>346</v>
      </c>
      <c r="E159" s="169" t="s">
        <v>356</v>
      </c>
      <c r="F159" s="169" t="n"/>
      <c r="G159" s="170" t="n">
        <f aca="false" ca="false" dt2D="false" dtr="false" t="normal">G161</f>
        <v>0</v>
      </c>
      <c r="H159" s="170" t="n">
        <f aca="false" ca="false" dt2D="false" dtr="false" t="normal">H161</f>
        <v>0</v>
      </c>
      <c r="J159" s="170" t="n">
        <f aca="false" ca="false" dt2D="false" dtr="false" t="normal">J161</f>
        <v>0</v>
      </c>
    </row>
    <row customHeight="true" hidden="true" ht="80.25" outlineLevel="0" r="160">
      <c r="A160" s="171" t="s">
        <v>164</v>
      </c>
      <c r="B160" s="172" t="s">
        <v>271</v>
      </c>
      <c r="C160" s="172" t="s">
        <v>252</v>
      </c>
      <c r="D160" s="172" t="s">
        <v>346</v>
      </c>
      <c r="E160" s="172" t="s">
        <v>356</v>
      </c>
      <c r="F160" s="173" t="n"/>
      <c r="G160" s="174" t="n">
        <v>90</v>
      </c>
      <c r="H160" s="174" t="n">
        <v>90</v>
      </c>
      <c r="I160" s="16" t="n"/>
      <c r="J160" s="174" t="n">
        <v>90</v>
      </c>
    </row>
    <row customHeight="true" hidden="true" ht="27.75" outlineLevel="0" r="161">
      <c r="A161" s="136" t="s">
        <v>242</v>
      </c>
      <c r="B161" s="175" t="n">
        <v>570</v>
      </c>
      <c r="C161" s="176" t="s">
        <v>252</v>
      </c>
      <c r="D161" s="177" t="s">
        <v>346</v>
      </c>
      <c r="E161" s="177" t="s">
        <v>356</v>
      </c>
      <c r="F161" s="177" t="s">
        <v>243</v>
      </c>
      <c r="G161" s="178" t="n">
        <v>0</v>
      </c>
      <c r="H161" s="178" t="n">
        <v>0</v>
      </c>
      <c r="J161" s="178" t="n">
        <v>0</v>
      </c>
    </row>
    <row customHeight="true" ht="22.5" outlineLevel="0" r="162">
      <c r="A162" s="118" t="s">
        <v>357</v>
      </c>
      <c r="B162" s="119" t="n">
        <v>570</v>
      </c>
      <c r="C162" s="133" t="s">
        <v>289</v>
      </c>
      <c r="D162" s="134" t="n"/>
      <c r="E162" s="134" t="n"/>
      <c r="F162" s="134" t="n"/>
      <c r="G162" s="122" t="n">
        <f aca="false" ca="false" dt2D="false" dtr="false" t="normal">G174+G181+G198+G222</f>
        <v>7384.200000000001</v>
      </c>
      <c r="H162" s="122" t="n">
        <f aca="false" ca="false" dt2D="false" dtr="false" t="normal">H174+H181+H198+H222</f>
        <v>8160.400000000001</v>
      </c>
      <c r="J162" s="122" t="n">
        <f aca="false" ca="false" dt2D="false" dtr="false" t="normal">J174+J181+J198+J222</f>
        <v>8459.2</v>
      </c>
    </row>
    <row customHeight="true" ht="0.75" outlineLevel="0" r="163">
      <c r="A163" s="118" t="s">
        <v>358</v>
      </c>
      <c r="B163" s="119" t="n">
        <v>570</v>
      </c>
      <c r="C163" s="133" t="s">
        <v>289</v>
      </c>
      <c r="D163" s="134" t="s">
        <v>223</v>
      </c>
      <c r="E163" s="134" t="n"/>
      <c r="F163" s="134" t="n"/>
      <c r="G163" s="122" t="n">
        <f aca="false" ca="false" dt2D="false" dtr="false" t="normal">G168+G164</f>
        <v>0</v>
      </c>
      <c r="H163" s="122" t="n">
        <f aca="false" ca="false" dt2D="false" dtr="false" t="normal">H168+H164</f>
        <v>0</v>
      </c>
      <c r="J163" s="122" t="n">
        <f aca="false" ca="false" dt2D="false" dtr="false" t="normal">J168+J164</f>
        <v>0</v>
      </c>
    </row>
    <row customHeight="true" hidden="true" ht="48" outlineLevel="0" r="164">
      <c r="A164" s="118" t="s">
        <v>359</v>
      </c>
      <c r="B164" s="119" t="n">
        <v>570</v>
      </c>
      <c r="C164" s="133" t="s">
        <v>289</v>
      </c>
      <c r="D164" s="134" t="s">
        <v>223</v>
      </c>
      <c r="E164" s="134" t="s">
        <v>352</v>
      </c>
      <c r="F164" s="134" t="n"/>
      <c r="G164" s="122" t="n">
        <f aca="false" ca="false" dt2D="false" dtr="false" t="normal">G165</f>
        <v>0</v>
      </c>
      <c r="H164" s="122" t="n">
        <f aca="false" ca="false" dt2D="false" dtr="false" t="normal">H165</f>
        <v>0</v>
      </c>
      <c r="J164" s="122" t="n">
        <f aca="false" ca="false" dt2D="false" dtr="false" t="normal">J165</f>
        <v>0</v>
      </c>
    </row>
    <row customHeight="true" hidden="true" ht="36.75" outlineLevel="0" r="165">
      <c r="A165" s="136" t="s">
        <v>360</v>
      </c>
      <c r="B165" s="137" t="n">
        <v>570</v>
      </c>
      <c r="C165" s="138" t="s">
        <v>289</v>
      </c>
      <c r="D165" s="139" t="s">
        <v>223</v>
      </c>
      <c r="E165" s="139" t="s">
        <v>361</v>
      </c>
      <c r="F165" s="139" t="n"/>
      <c r="G165" s="140" t="n">
        <f aca="false" ca="false" dt2D="false" dtr="false" t="normal">G166</f>
        <v>0</v>
      </c>
      <c r="H165" s="140" t="n">
        <f aca="false" ca="false" dt2D="false" dtr="false" t="normal">H166</f>
        <v>0</v>
      </c>
      <c r="J165" s="140" t="n">
        <f aca="false" ca="false" dt2D="false" dtr="false" t="normal">J166</f>
        <v>0</v>
      </c>
    </row>
    <row customHeight="true" hidden="true" ht="70.5" outlineLevel="0" r="166">
      <c r="A166" s="136" t="s">
        <v>362</v>
      </c>
      <c r="B166" s="137" t="n">
        <v>570</v>
      </c>
      <c r="C166" s="138" t="s">
        <v>289</v>
      </c>
      <c r="D166" s="139" t="s">
        <v>223</v>
      </c>
      <c r="E166" s="139" t="s">
        <v>363</v>
      </c>
      <c r="F166" s="134" t="n"/>
      <c r="G166" s="140" t="n">
        <f aca="false" ca="false" dt2D="false" dtr="false" t="normal">G167</f>
        <v>0</v>
      </c>
      <c r="H166" s="140" t="n">
        <f aca="false" ca="false" dt2D="false" dtr="false" t="normal">H167</f>
        <v>0</v>
      </c>
      <c r="J166" s="140" t="n">
        <f aca="false" ca="false" dt2D="false" dtr="false" t="normal">J167</f>
        <v>0</v>
      </c>
    </row>
    <row customHeight="true" hidden="true" ht="33.75" outlineLevel="0" r="167">
      <c r="A167" s="136" t="s">
        <v>242</v>
      </c>
      <c r="B167" s="137" t="n">
        <v>570</v>
      </c>
      <c r="C167" s="138" t="s">
        <v>289</v>
      </c>
      <c r="D167" s="139" t="s">
        <v>223</v>
      </c>
      <c r="E167" s="139" t="s">
        <v>363</v>
      </c>
      <c r="F167" s="139" t="s">
        <v>243</v>
      </c>
      <c r="G167" s="140" t="n">
        <v>0</v>
      </c>
      <c r="H167" s="140" t="n">
        <v>0</v>
      </c>
      <c r="J167" s="140" t="n">
        <v>0</v>
      </c>
    </row>
    <row customFormat="true" customHeight="true" hidden="true" ht="18" outlineLevel="0" r="168" s="17">
      <c r="A168" s="118" t="s">
        <v>266</v>
      </c>
      <c r="B168" s="119" t="n">
        <v>570</v>
      </c>
      <c r="C168" s="133" t="s">
        <v>289</v>
      </c>
      <c r="D168" s="134" t="s">
        <v>223</v>
      </c>
      <c r="E168" s="134" t="s">
        <v>267</v>
      </c>
      <c r="F168" s="134" t="n"/>
      <c r="G168" s="122" t="n">
        <f aca="false" ca="false" dt2D="false" dtr="false" t="normal">G169</f>
        <v>0</v>
      </c>
      <c r="H168" s="122" t="n">
        <f aca="false" ca="false" dt2D="false" dtr="false" t="normal">H169</f>
        <v>0</v>
      </c>
      <c r="J168" s="122" t="n">
        <f aca="false" ca="false" dt2D="false" dtr="false" t="normal">J169</f>
        <v>0</v>
      </c>
    </row>
    <row customHeight="true" hidden="true" ht="24.75" outlineLevel="0" r="169">
      <c r="A169" s="118" t="s">
        <v>364</v>
      </c>
      <c r="B169" s="119" t="n">
        <v>570</v>
      </c>
      <c r="C169" s="133" t="s">
        <v>289</v>
      </c>
      <c r="D169" s="134" t="s">
        <v>223</v>
      </c>
      <c r="E169" s="134" t="s">
        <v>365</v>
      </c>
      <c r="F169" s="134" t="n"/>
      <c r="G169" s="122" t="n">
        <f aca="false" ca="false" dt2D="false" dtr="false" t="normal">G170+G172</f>
        <v>0</v>
      </c>
      <c r="H169" s="122" t="n">
        <f aca="false" ca="false" dt2D="false" dtr="false" t="normal">H170+H172</f>
        <v>0</v>
      </c>
      <c r="J169" s="122" t="n">
        <f aca="false" ca="false" dt2D="false" dtr="false" t="normal">J170+J172</f>
        <v>0</v>
      </c>
    </row>
    <row customHeight="true" hidden="true" ht="27.75" outlineLevel="0" r="170">
      <c r="A170" s="118" t="s">
        <v>366</v>
      </c>
      <c r="B170" s="119" t="n">
        <v>570</v>
      </c>
      <c r="C170" s="133" t="s">
        <v>289</v>
      </c>
      <c r="D170" s="134" t="s">
        <v>223</v>
      </c>
      <c r="E170" s="134" t="s">
        <v>367</v>
      </c>
      <c r="F170" s="134" t="n"/>
      <c r="G170" s="155" t="n">
        <f aca="false" ca="false" dt2D="false" dtr="false" t="normal">G171</f>
        <v>0</v>
      </c>
      <c r="H170" s="155" t="n">
        <f aca="false" ca="false" dt2D="false" dtr="false" t="normal">H171</f>
        <v>0</v>
      </c>
      <c r="J170" s="155" t="n">
        <f aca="false" ca="false" dt2D="false" dtr="false" t="normal">J171</f>
        <v>0</v>
      </c>
    </row>
    <row customHeight="true" hidden="true" ht="29.25" outlineLevel="0" r="171">
      <c r="A171" s="136" t="s">
        <v>242</v>
      </c>
      <c r="B171" s="137" t="n">
        <v>570</v>
      </c>
      <c r="C171" s="138" t="s">
        <v>289</v>
      </c>
      <c r="D171" s="139" t="s">
        <v>223</v>
      </c>
      <c r="E171" s="139" t="s">
        <v>367</v>
      </c>
      <c r="F171" s="139" t="s">
        <v>243</v>
      </c>
      <c r="G171" s="141" t="n">
        <v>0</v>
      </c>
      <c r="H171" s="141" t="n">
        <v>0</v>
      </c>
      <c r="J171" s="141" t="n">
        <v>0</v>
      </c>
    </row>
    <row customHeight="true" hidden="true" ht="33.75" outlineLevel="0" r="172">
      <c r="A172" s="118" t="s">
        <v>368</v>
      </c>
      <c r="B172" s="119" t="s">
        <v>369</v>
      </c>
      <c r="C172" s="133" t="s">
        <v>289</v>
      </c>
      <c r="D172" s="134" t="s">
        <v>223</v>
      </c>
      <c r="E172" s="134" t="s">
        <v>370</v>
      </c>
      <c r="F172" s="134" t="n"/>
      <c r="G172" s="155" t="n">
        <f aca="false" ca="false" dt2D="false" dtr="false" t="normal">G173</f>
        <v>0</v>
      </c>
      <c r="H172" s="155" t="n">
        <f aca="false" ca="false" dt2D="false" dtr="false" t="normal">H173</f>
        <v>0</v>
      </c>
      <c r="J172" s="155" t="n">
        <f aca="false" ca="false" dt2D="false" dtr="false" t="normal">J173</f>
        <v>0</v>
      </c>
    </row>
    <row customHeight="true" hidden="true" ht="24.75" outlineLevel="0" r="173">
      <c r="A173" s="136" t="s">
        <v>242</v>
      </c>
      <c r="B173" s="137" t="s">
        <v>369</v>
      </c>
      <c r="C173" s="138" t="s">
        <v>289</v>
      </c>
      <c r="D173" s="139" t="s">
        <v>223</v>
      </c>
      <c r="E173" s="139" t="s">
        <v>370</v>
      </c>
      <c r="F173" s="139" t="s">
        <v>243</v>
      </c>
      <c r="G173" s="141" t="n">
        <v>0</v>
      </c>
      <c r="H173" s="141" t="n">
        <v>0</v>
      </c>
      <c r="J173" s="141" t="n">
        <v>0</v>
      </c>
    </row>
    <row customHeight="true" ht="24.75" outlineLevel="0" r="174">
      <c r="A174" s="118" t="s">
        <v>358</v>
      </c>
      <c r="B174" s="119" t="n">
        <v>570</v>
      </c>
      <c r="C174" s="133" t="s">
        <v>289</v>
      </c>
      <c r="D174" s="134" t="s">
        <v>223</v>
      </c>
      <c r="E174" s="139" t="n"/>
      <c r="F174" s="139" t="n"/>
      <c r="G174" s="141" t="n">
        <f aca="false" ca="false" dt2D="false" dtr="false" t="normal">G175</f>
        <v>497</v>
      </c>
      <c r="H174" s="141" t="n">
        <f aca="false" ca="false" dt2D="false" dtr="false" t="normal">H175</f>
        <v>497</v>
      </c>
      <c r="J174" s="141" t="n">
        <f aca="false" ca="false" dt2D="false" dtr="false" t="normal">J175</f>
        <v>497</v>
      </c>
    </row>
    <row customHeight="true" ht="24.75" outlineLevel="0" r="175">
      <c r="A175" s="118" t="s">
        <v>266</v>
      </c>
      <c r="B175" s="119" t="n">
        <v>570</v>
      </c>
      <c r="C175" s="133" t="s">
        <v>289</v>
      </c>
      <c r="D175" s="134" t="s">
        <v>223</v>
      </c>
      <c r="E175" s="134" t="s">
        <v>267</v>
      </c>
      <c r="F175" s="139" t="n"/>
      <c r="G175" s="141" t="n">
        <f aca="false" ca="false" dt2D="false" dtr="false" t="normal">G176</f>
        <v>497</v>
      </c>
      <c r="H175" s="141" t="n">
        <f aca="false" ca="false" dt2D="false" dtr="false" t="normal">H176</f>
        <v>497</v>
      </c>
      <c r="J175" s="141" t="n">
        <f aca="false" ca="false" dt2D="false" dtr="false" t="normal">J176</f>
        <v>497</v>
      </c>
    </row>
    <row customHeight="true" ht="21" outlineLevel="0" r="176">
      <c r="A176" s="118" t="s">
        <v>364</v>
      </c>
      <c r="B176" s="119" t="n">
        <v>570</v>
      </c>
      <c r="C176" s="133" t="s">
        <v>289</v>
      </c>
      <c r="D176" s="134" t="s">
        <v>223</v>
      </c>
      <c r="E176" s="134" t="s">
        <v>365</v>
      </c>
      <c r="F176" s="139" t="n"/>
      <c r="G176" s="141" t="n">
        <f aca="false" ca="false" dt2D="false" dtr="false" t="normal">G177+G179</f>
        <v>497</v>
      </c>
      <c r="H176" s="141" t="n">
        <f aca="false" ca="false" dt2D="false" dtr="false" t="normal">H177+H179</f>
        <v>497</v>
      </c>
      <c r="J176" s="141" t="n">
        <f aca="false" ca="false" dt2D="false" dtr="false" t="normal">J177+J179</f>
        <v>497</v>
      </c>
    </row>
    <row customHeight="true" ht="24.75" outlineLevel="0" r="177">
      <c r="A177" s="136" t="s">
        <v>366</v>
      </c>
      <c r="B177" s="137" t="n">
        <v>570</v>
      </c>
      <c r="C177" s="138" t="s">
        <v>289</v>
      </c>
      <c r="D177" s="139" t="s">
        <v>223</v>
      </c>
      <c r="E177" s="139" t="s">
        <v>367</v>
      </c>
      <c r="F177" s="139" t="n"/>
      <c r="G177" s="141" t="n">
        <f aca="false" ca="false" dt2D="false" dtr="false" t="normal">G178</f>
        <v>250</v>
      </c>
      <c r="H177" s="141" t="n">
        <f aca="false" ca="false" dt2D="false" dtr="false" t="normal">H178</f>
        <v>250</v>
      </c>
      <c r="J177" s="141" t="n">
        <f aca="false" ca="false" dt2D="false" dtr="false" t="normal">J178</f>
        <v>250</v>
      </c>
    </row>
    <row customHeight="true" ht="27.75" outlineLevel="0" r="178">
      <c r="A178" s="136" t="s">
        <v>242</v>
      </c>
      <c r="B178" s="137" t="n">
        <v>570</v>
      </c>
      <c r="C178" s="138" t="s">
        <v>289</v>
      </c>
      <c r="D178" s="139" t="s">
        <v>223</v>
      </c>
      <c r="E178" s="139" t="s">
        <v>367</v>
      </c>
      <c r="F178" s="139" t="s">
        <v>243</v>
      </c>
      <c r="G178" s="141" t="n">
        <v>250</v>
      </c>
      <c r="H178" s="141" t="n">
        <v>250</v>
      </c>
      <c r="J178" s="141" t="n">
        <v>250</v>
      </c>
    </row>
    <row customHeight="true" ht="24" outlineLevel="0" r="179">
      <c r="A179" s="136" t="s">
        <v>371</v>
      </c>
      <c r="B179" s="137" t="n">
        <v>570</v>
      </c>
      <c r="C179" s="138" t="s">
        <v>289</v>
      </c>
      <c r="D179" s="139" t="s">
        <v>223</v>
      </c>
      <c r="E179" s="139" t="s">
        <v>372</v>
      </c>
      <c r="F179" s="139" t="n"/>
      <c r="G179" s="141" t="n">
        <f aca="false" ca="false" dt2D="false" dtr="false" t="normal">G180</f>
        <v>247</v>
      </c>
      <c r="H179" s="141" t="n">
        <f aca="false" ca="false" dt2D="false" dtr="false" t="normal">H180</f>
        <v>247</v>
      </c>
      <c r="J179" s="141" t="n">
        <f aca="false" ca="false" dt2D="false" dtr="false" t="normal">J180</f>
        <v>247</v>
      </c>
    </row>
    <row customHeight="true" ht="27.75" outlineLevel="0" r="180">
      <c r="A180" s="136" t="s">
        <v>242</v>
      </c>
      <c r="B180" s="137" t="n">
        <v>570</v>
      </c>
      <c r="C180" s="138" t="n"/>
      <c r="D180" s="139" t="n"/>
      <c r="E180" s="139" t="s">
        <v>372</v>
      </c>
      <c r="F180" s="139" t="s">
        <v>243</v>
      </c>
      <c r="G180" s="141" t="n">
        <v>247</v>
      </c>
      <c r="H180" s="141" t="n">
        <v>247</v>
      </c>
      <c r="J180" s="141" t="n">
        <v>247</v>
      </c>
    </row>
    <row customHeight="true" ht="19.5" outlineLevel="0" r="181">
      <c r="A181" s="118" t="s">
        <v>373</v>
      </c>
      <c r="B181" s="119" t="n">
        <v>570</v>
      </c>
      <c r="C181" s="133" t="s">
        <v>289</v>
      </c>
      <c r="D181" s="134" t="s">
        <v>225</v>
      </c>
      <c r="E181" s="134" t="n"/>
      <c r="F181" s="134" t="n"/>
      <c r="G181" s="155" t="n">
        <f aca="false" ca="false" dt2D="false" dtr="false" t="normal">G182+G195</f>
        <v>607.5</v>
      </c>
      <c r="H181" s="155" t="n">
        <f aca="false" ca="false" dt2D="false" dtr="false" t="normal">H182+H195</f>
        <v>631.8</v>
      </c>
      <c r="J181" s="155" t="n">
        <f aca="false" ca="false" dt2D="false" dtr="false" t="normal">J182+J195</f>
        <v>657.0999999999999</v>
      </c>
    </row>
    <row customHeight="true" hidden="true" ht="45.75" outlineLevel="0" r="182">
      <c r="A182" s="179" t="s">
        <v>374</v>
      </c>
      <c r="B182" s="119" t="n">
        <v>570</v>
      </c>
      <c r="C182" s="133" t="s">
        <v>289</v>
      </c>
      <c r="D182" s="134" t="s">
        <v>225</v>
      </c>
      <c r="E182" s="134" t="s">
        <v>352</v>
      </c>
      <c r="F182" s="134" t="n"/>
      <c r="G182" s="155" t="n">
        <f aca="false" ca="false" dt2D="false" dtr="false" t="normal">G183+G190+G186</f>
        <v>607.5</v>
      </c>
      <c r="H182" s="155" t="n">
        <f aca="false" ca="false" dt2D="false" dtr="false" t="normal">H183+H190+H186</f>
        <v>631.8</v>
      </c>
      <c r="J182" s="155" t="n">
        <f aca="false" ca="false" dt2D="false" dtr="false" t="normal">J183+J190+J186</f>
        <v>657.0999999999999</v>
      </c>
    </row>
    <row customHeight="true" hidden="true" ht="0.75" outlineLevel="0" r="183">
      <c r="A183" s="118" t="s">
        <v>375</v>
      </c>
      <c r="B183" s="119" t="n">
        <v>570</v>
      </c>
      <c r="C183" s="133" t="s">
        <v>289</v>
      </c>
      <c r="D183" s="134" t="s">
        <v>225</v>
      </c>
      <c r="E183" s="134" t="s">
        <v>354</v>
      </c>
      <c r="F183" s="134" t="n"/>
      <c r="G183" s="180" t="n">
        <f aca="false" ca="false" dt2D="false" dtr="false" t="normal">G184</f>
        <v>0</v>
      </c>
      <c r="H183" s="180" t="n">
        <f aca="false" ca="false" dt2D="false" dtr="false" t="normal">H184</f>
        <v>0</v>
      </c>
      <c r="J183" s="180" t="n">
        <f aca="false" ca="false" dt2D="false" dtr="false" t="normal">J184</f>
        <v>0</v>
      </c>
    </row>
    <row customHeight="true" hidden="true" ht="28.5" outlineLevel="0" r="184">
      <c r="A184" s="136" t="s">
        <v>376</v>
      </c>
      <c r="B184" s="137" t="n">
        <v>570</v>
      </c>
      <c r="C184" s="138" t="s">
        <v>289</v>
      </c>
      <c r="D184" s="139" t="s">
        <v>225</v>
      </c>
      <c r="E184" s="139" t="s">
        <v>356</v>
      </c>
      <c r="F184" s="139" t="n"/>
      <c r="G184" s="141" t="n">
        <f aca="false" ca="false" dt2D="false" dtr="false" t="normal">G185</f>
        <v>0</v>
      </c>
      <c r="H184" s="141" t="n">
        <f aca="false" ca="false" dt2D="false" dtr="false" t="normal">H185</f>
        <v>0</v>
      </c>
      <c r="J184" s="141" t="n">
        <f aca="false" ca="false" dt2D="false" dtr="false" t="normal">J185</f>
        <v>0</v>
      </c>
    </row>
    <row customHeight="true" hidden="true" ht="22.5" outlineLevel="0" r="185">
      <c r="A185" s="136" t="s">
        <v>246</v>
      </c>
      <c r="B185" s="137" t="n">
        <v>570</v>
      </c>
      <c r="C185" s="138" t="s">
        <v>289</v>
      </c>
      <c r="D185" s="139" t="s">
        <v>225</v>
      </c>
      <c r="E185" s="139" t="s">
        <v>356</v>
      </c>
      <c r="F185" s="139" t="s">
        <v>247</v>
      </c>
      <c r="G185" s="141" t="n">
        <v>0</v>
      </c>
      <c r="H185" s="141" t="n">
        <v>0</v>
      </c>
      <c r="J185" s="141" t="n">
        <v>0</v>
      </c>
    </row>
    <row customHeight="true" hidden="true" ht="42.75" outlineLevel="0" r="186">
      <c r="A186" s="160" t="s">
        <v>377</v>
      </c>
      <c r="B186" s="137" t="n">
        <v>570</v>
      </c>
      <c r="C186" s="138" t="s">
        <v>289</v>
      </c>
      <c r="D186" s="139" t="s">
        <v>225</v>
      </c>
      <c r="E186" s="139" t="s">
        <v>378</v>
      </c>
      <c r="F186" s="139" t="n"/>
      <c r="G186" s="155" t="n">
        <f aca="false" ca="false" dt2D="false" dtr="false" t="normal">G187</f>
        <v>0</v>
      </c>
      <c r="H186" s="155" t="n">
        <f aca="false" ca="false" dt2D="false" dtr="false" t="normal">H187</f>
        <v>0</v>
      </c>
      <c r="J186" s="155" t="n">
        <f aca="false" ca="false" dt2D="false" dtr="false" t="normal">J187</f>
        <v>0</v>
      </c>
    </row>
    <row customHeight="true" hidden="true" ht="46.5" outlineLevel="0" r="187">
      <c r="A187" s="160" t="s">
        <v>379</v>
      </c>
      <c r="B187" s="137" t="n">
        <v>570</v>
      </c>
      <c r="C187" s="138" t="s">
        <v>289</v>
      </c>
      <c r="D187" s="139" t="s">
        <v>225</v>
      </c>
      <c r="E187" s="139" t="s">
        <v>380</v>
      </c>
      <c r="F187" s="139" t="n"/>
      <c r="G187" s="141" t="n">
        <f aca="false" ca="false" dt2D="false" dtr="false" t="normal">G189</f>
        <v>0</v>
      </c>
      <c r="H187" s="141" t="n">
        <f aca="false" ca="false" dt2D="false" dtr="false" t="normal">H189</f>
        <v>0</v>
      </c>
      <c r="J187" s="141" t="n">
        <f aca="false" ca="false" dt2D="false" dtr="false" t="normal">J189</f>
        <v>0</v>
      </c>
    </row>
    <row customHeight="true" hidden="true" ht="46.5" outlineLevel="0" r="188">
      <c r="A188" s="143" t="s">
        <v>381</v>
      </c>
      <c r="B188" s="144" t="n">
        <f aca="false" ca="false" dt2D="false" dtr="false" t="normal">B187</f>
        <v>570</v>
      </c>
      <c r="C188" s="145" t="str">
        <f aca="false" ca="false" dt2D="false" dtr="false" t="normal">C187</f>
        <v>05</v>
      </c>
      <c r="D188" s="146" t="str">
        <f aca="false" ca="false" dt2D="false" dtr="false" t="normal">D187</f>
        <v>02</v>
      </c>
      <c r="E188" s="146" t="str">
        <f aca="false" ca="false" dt2D="false" dtr="false" t="normal">E187</f>
        <v>32.4.00.89240</v>
      </c>
      <c r="F188" s="146" t="n"/>
      <c r="G188" s="158" t="n">
        <v>0</v>
      </c>
      <c r="H188" s="158" t="n">
        <v>0</v>
      </c>
      <c r="J188" s="158" t="n">
        <v>0</v>
      </c>
    </row>
    <row customHeight="true" hidden="true" ht="28.5" outlineLevel="0" r="189">
      <c r="A189" s="160" t="s">
        <v>242</v>
      </c>
      <c r="B189" s="137" t="n">
        <v>570</v>
      </c>
      <c r="C189" s="138" t="s">
        <v>289</v>
      </c>
      <c r="D189" s="139" t="s">
        <v>225</v>
      </c>
      <c r="E189" s="139" t="s">
        <v>380</v>
      </c>
      <c r="F189" s="139" t="s">
        <v>243</v>
      </c>
      <c r="G189" s="141" t="n">
        <v>0</v>
      </c>
      <c r="H189" s="141" t="n">
        <v>0</v>
      </c>
      <c r="J189" s="141" t="n">
        <v>0</v>
      </c>
    </row>
    <row customFormat="true" customHeight="true" ht="42" outlineLevel="0" r="190" s="0">
      <c r="A190" s="128" t="s">
        <v>382</v>
      </c>
      <c r="B190" s="119" t="n">
        <v>570</v>
      </c>
      <c r="C190" s="133" t="s">
        <v>289</v>
      </c>
      <c r="D190" s="134" t="s">
        <v>225</v>
      </c>
      <c r="E190" s="134" t="s">
        <v>383</v>
      </c>
      <c r="F190" s="134" t="n"/>
      <c r="G190" s="155" t="n">
        <f aca="false" ca="false" dt2D="false" dtr="false" t="normal">G191</f>
        <v>607.5</v>
      </c>
      <c r="H190" s="155" t="n">
        <f aca="false" ca="false" dt2D="false" dtr="false" t="normal">H191</f>
        <v>631.8</v>
      </c>
      <c r="J190" s="155" t="n">
        <f aca="false" ca="false" dt2D="false" dtr="false" t="normal">J191</f>
        <v>657.0999999999999</v>
      </c>
    </row>
    <row customFormat="true" customHeight="true" ht="54.75" outlineLevel="0" r="191" s="0">
      <c r="A191" s="136" t="s">
        <v>384</v>
      </c>
      <c r="B191" s="181" t="n">
        <v>570</v>
      </c>
      <c r="C191" s="138" t="s">
        <v>289</v>
      </c>
      <c r="D191" s="139" t="s">
        <v>225</v>
      </c>
      <c r="E191" s="139" t="s">
        <v>385</v>
      </c>
      <c r="F191" s="139" t="n"/>
      <c r="G191" s="141" t="n">
        <f aca="false" ca="false" dt2D="false" dtr="false" t="normal">G194</f>
        <v>607.5</v>
      </c>
      <c r="H191" s="141" t="n">
        <f aca="false" ca="false" dt2D="false" dtr="false" t="normal">H194</f>
        <v>631.8</v>
      </c>
      <c r="J191" s="141" t="n">
        <f aca="false" ca="false" dt2D="false" dtr="false" t="normal">J194</f>
        <v>657.0999999999999</v>
      </c>
    </row>
    <row customFormat="true" customHeight="true" ht="82.5" outlineLevel="0" r="192" s="0">
      <c r="A192" s="182" t="s">
        <v>386</v>
      </c>
      <c r="B192" s="183" t="n">
        <v>570</v>
      </c>
      <c r="C192" s="145" t="s">
        <v>289</v>
      </c>
      <c r="D192" s="146" t="s">
        <v>225</v>
      </c>
      <c r="E192" s="146" t="s">
        <v>385</v>
      </c>
      <c r="F192" s="146" t="n"/>
      <c r="G192" s="158" t="n">
        <v>367.4</v>
      </c>
      <c r="H192" s="158" t="n">
        <v>382.1</v>
      </c>
      <c r="J192" s="158" t="n">
        <v>397.4</v>
      </c>
    </row>
    <row customFormat="true" customHeight="true" ht="67.5" outlineLevel="0" r="193" s="0">
      <c r="A193" s="184" t="s">
        <v>387</v>
      </c>
      <c r="B193" s="144" t="n">
        <f aca="false" ca="false" dt2D="false" dtr="false" t="normal">B191</f>
        <v>570</v>
      </c>
      <c r="C193" s="145" t="str">
        <f aca="false" ca="false" dt2D="false" dtr="false" t="normal">C191</f>
        <v>05</v>
      </c>
      <c r="D193" s="146" t="str">
        <f aca="false" ca="false" dt2D="false" dtr="false" t="normal">D191</f>
        <v>02</v>
      </c>
      <c r="E193" s="146" t="s">
        <v>385</v>
      </c>
      <c r="F193" s="146" t="n"/>
      <c r="G193" s="158" t="n">
        <v>240.1</v>
      </c>
      <c r="H193" s="158" t="n">
        <v>249.7</v>
      </c>
      <c r="J193" s="158" t="n">
        <v>259.7</v>
      </c>
    </row>
    <row customFormat="true" customHeight="true" ht="34.5" outlineLevel="0" r="194" s="0">
      <c r="A194" s="136" t="s">
        <v>242</v>
      </c>
      <c r="B194" s="137" t="n">
        <v>570</v>
      </c>
      <c r="C194" s="138" t="s">
        <v>289</v>
      </c>
      <c r="D194" s="139" t="s">
        <v>225</v>
      </c>
      <c r="E194" s="139" t="s">
        <v>385</v>
      </c>
      <c r="F194" s="139" t="s">
        <v>243</v>
      </c>
      <c r="G194" s="141" t="n">
        <f aca="false" ca="false" dt2D="false" dtr="false" t="normal">G192+G193</f>
        <v>607.5</v>
      </c>
      <c r="H194" s="141" t="n">
        <f aca="false" ca="false" dt2D="false" dtr="false" t="normal">H193+H192</f>
        <v>631.8</v>
      </c>
      <c r="J194" s="141" t="n">
        <f aca="false" ca="false" dt2D="false" dtr="false" t="normal">J193+J192</f>
        <v>657.0999999999999</v>
      </c>
    </row>
    <row hidden="true" ht="13.1999998092651" outlineLevel="0" r="195">
      <c r="A195" s="118" t="s">
        <v>266</v>
      </c>
      <c r="B195" s="119" t="n">
        <v>570</v>
      </c>
      <c r="C195" s="133" t="s">
        <v>289</v>
      </c>
      <c r="D195" s="134" t="s">
        <v>225</v>
      </c>
      <c r="E195" s="134" t="s">
        <v>267</v>
      </c>
      <c r="F195" s="134" t="n"/>
      <c r="G195" s="155" t="n">
        <f aca="false" ca="false" dt2D="false" dtr="false" t="normal">G196</f>
        <v>0</v>
      </c>
      <c r="H195" s="155" t="n">
        <f aca="false" ca="false" dt2D="false" dtr="false" t="normal">H196</f>
        <v>0</v>
      </c>
      <c r="J195" s="155" t="n">
        <f aca="false" ca="false" dt2D="false" dtr="false" t="normal">J196</f>
        <v>0</v>
      </c>
    </row>
    <row customHeight="true" hidden="true" ht="27" outlineLevel="0" r="196">
      <c r="A196" s="118" t="s">
        <v>388</v>
      </c>
      <c r="B196" s="119" t="n">
        <v>570</v>
      </c>
      <c r="C196" s="133" t="s">
        <v>289</v>
      </c>
      <c r="D196" s="134" t="s">
        <v>225</v>
      </c>
      <c r="E196" s="134" t="s">
        <v>389</v>
      </c>
      <c r="F196" s="134" t="n"/>
      <c r="G196" s="185" t="n">
        <f aca="false" ca="false" dt2D="false" dtr="false" t="normal">G197</f>
        <v>0</v>
      </c>
      <c r="H196" s="185" t="n">
        <f aca="false" ca="false" dt2D="false" dtr="false" t="normal">H197</f>
        <v>0</v>
      </c>
      <c r="J196" s="185" t="n">
        <f aca="false" ca="false" dt2D="false" dtr="false" t="normal">J197</f>
        <v>0</v>
      </c>
    </row>
    <row hidden="true" ht="26.3999996185303" outlineLevel="0" r="197">
      <c r="A197" s="136" t="s">
        <v>242</v>
      </c>
      <c r="B197" s="137" t="n">
        <v>570</v>
      </c>
      <c r="C197" s="138" t="s">
        <v>289</v>
      </c>
      <c r="D197" s="139" t="s">
        <v>225</v>
      </c>
      <c r="E197" s="139" t="s">
        <v>389</v>
      </c>
      <c r="F197" s="139" t="s">
        <v>243</v>
      </c>
      <c r="G197" s="186" t="n">
        <v>0</v>
      </c>
      <c r="H197" s="186" t="n">
        <v>0</v>
      </c>
      <c r="J197" s="186" t="n">
        <v>0</v>
      </c>
    </row>
    <row outlineLevel="0" r="198">
      <c r="A198" s="118" t="s">
        <v>390</v>
      </c>
      <c r="B198" s="119" t="n">
        <v>570</v>
      </c>
      <c r="C198" s="133" t="s">
        <v>289</v>
      </c>
      <c r="D198" s="134" t="s">
        <v>233</v>
      </c>
      <c r="E198" s="134" t="n"/>
      <c r="F198" s="134" t="n"/>
      <c r="G198" s="155" t="n">
        <f aca="false" ca="false" dt2D="false" dtr="false" t="normal">G199+G216</f>
        <v>5965.200000000001</v>
      </c>
      <c r="H198" s="155" t="n">
        <f aca="false" ca="false" dt2D="false" dtr="false" t="normal">H199+H216</f>
        <v>6704.5</v>
      </c>
      <c r="J198" s="155" t="n">
        <f aca="false" ca="false" dt2D="false" dtr="false" t="normal">J199+J216</f>
        <v>6964.9</v>
      </c>
    </row>
    <row customHeight="true" ht="57.75" outlineLevel="0" r="199">
      <c r="A199" s="118" t="s">
        <v>391</v>
      </c>
      <c r="B199" s="119" t="n">
        <v>570</v>
      </c>
      <c r="C199" s="133" t="s">
        <v>289</v>
      </c>
      <c r="D199" s="134" t="s">
        <v>233</v>
      </c>
      <c r="E199" s="134" t="s">
        <v>352</v>
      </c>
      <c r="F199" s="134" t="n"/>
      <c r="G199" s="155" t="n">
        <f aca="false" ca="false" dt2D="false" dtr="false" t="normal">G201</f>
        <v>5765.200000000001</v>
      </c>
      <c r="H199" s="155" t="n">
        <f aca="false" ca="false" dt2D="false" dtr="false" t="normal">H201</f>
        <v>6504.5</v>
      </c>
      <c r="J199" s="155" t="n">
        <f aca="false" ca="false" dt2D="false" dtr="false" t="normal">J201</f>
        <v>6764.9</v>
      </c>
    </row>
    <row customHeight="true" ht="0.75" outlineLevel="0" r="200">
      <c r="A200" s="136" t="s">
        <v>353</v>
      </c>
      <c r="B200" s="137" t="n">
        <v>570</v>
      </c>
      <c r="C200" s="138" t="s">
        <v>289</v>
      </c>
      <c r="D200" s="139" t="s">
        <v>233</v>
      </c>
      <c r="E200" s="139" t="s">
        <v>354</v>
      </c>
      <c r="F200" s="139" t="n"/>
      <c r="G200" s="141" t="n">
        <v>0</v>
      </c>
      <c r="H200" s="141" t="n">
        <v>0</v>
      </c>
      <c r="J200" s="141" t="n">
        <v>0</v>
      </c>
    </row>
    <row customHeight="true" ht="66.75" outlineLevel="0" r="201">
      <c r="A201" s="136" t="s">
        <v>392</v>
      </c>
      <c r="B201" s="137" t="n">
        <v>570</v>
      </c>
      <c r="C201" s="138" t="s">
        <v>289</v>
      </c>
      <c r="D201" s="139" t="s">
        <v>233</v>
      </c>
      <c r="E201" s="139" t="s">
        <v>393</v>
      </c>
      <c r="F201" s="134" t="n"/>
      <c r="G201" s="141" t="n">
        <f aca="false" ca="false" dt2D="false" dtr="false" t="normal">G204</f>
        <v>5765.200000000001</v>
      </c>
      <c r="H201" s="141" t="n">
        <f aca="false" ca="false" dt2D="false" dtr="false" t="normal">H204</f>
        <v>6504.5</v>
      </c>
      <c r="J201" s="141" t="n">
        <f aca="false" ca="false" dt2D="false" dtr="false" t="normal">J204</f>
        <v>6764.9</v>
      </c>
    </row>
    <row customHeight="true" ht="17.25" outlineLevel="0" r="202">
      <c r="A202" s="143" t="s">
        <v>162</v>
      </c>
      <c r="B202" s="144" t="n">
        <f aca="false" ca="false" dt2D="false" dtr="false" t="normal">B201</f>
        <v>570</v>
      </c>
      <c r="C202" s="145" t="str">
        <f aca="false" ca="false" dt2D="false" dtr="false" t="normal">C201</f>
        <v>05</v>
      </c>
      <c r="D202" s="146" t="str">
        <f aca="false" ca="false" dt2D="false" dtr="false" t="normal">D201</f>
        <v>03</v>
      </c>
      <c r="E202" s="146" t="str">
        <f aca="false" ca="false" dt2D="false" dtr="false" t="normal">E201</f>
        <v>32.0.00.89230</v>
      </c>
      <c r="F202" s="161" t="n"/>
      <c r="G202" s="158" t="n">
        <v>400.1</v>
      </c>
      <c r="H202" s="158" t="n">
        <v>416.1</v>
      </c>
      <c r="J202" s="158" t="n">
        <v>432.7</v>
      </c>
    </row>
    <row customHeight="true" ht="20.25" outlineLevel="0" r="203">
      <c r="A203" s="143" t="s">
        <v>163</v>
      </c>
      <c r="B203" s="144" t="n">
        <f aca="false" ca="false" dt2D="false" dtr="false" t="normal">B201</f>
        <v>570</v>
      </c>
      <c r="C203" s="145" t="str">
        <f aca="false" ca="false" dt2D="false" dtr="false" t="normal">C201</f>
        <v>05</v>
      </c>
      <c r="D203" s="146" t="str">
        <f aca="false" ca="false" dt2D="false" dtr="false" t="normal">D201</f>
        <v>03</v>
      </c>
      <c r="E203" s="146" t="str">
        <f aca="false" ca="false" dt2D="false" dtr="false" t="normal">E201</f>
        <v>32.0.00.89230</v>
      </c>
      <c r="F203" s="161" t="n"/>
      <c r="G203" s="158" t="n">
        <v>5365.1</v>
      </c>
      <c r="H203" s="158" t="n">
        <v>6088.4</v>
      </c>
      <c r="J203" s="158" t="n">
        <v>6332.2</v>
      </c>
    </row>
    <row customHeight="true" ht="36" outlineLevel="0" r="204">
      <c r="A204" s="136" t="s">
        <v>242</v>
      </c>
      <c r="B204" s="137" t="n">
        <v>570</v>
      </c>
      <c r="C204" s="138" t="s">
        <v>289</v>
      </c>
      <c r="D204" s="139" t="s">
        <v>233</v>
      </c>
      <c r="E204" s="139" t="s">
        <v>356</v>
      </c>
      <c r="F204" s="139" t="s">
        <v>243</v>
      </c>
      <c r="G204" s="141" t="n">
        <f aca="false" ca="false" dt2D="false" dtr="false" t="normal">G203+G202</f>
        <v>5765.200000000001</v>
      </c>
      <c r="H204" s="141" t="n">
        <f aca="false" ca="false" dt2D="false" dtr="false" t="normal">H203+H202</f>
        <v>6504.5</v>
      </c>
      <c r="J204" s="141" t="n">
        <f aca="false" ca="false" dt2D="false" dtr="false" t="normal">J203+J202</f>
        <v>6764.9</v>
      </c>
    </row>
    <row customHeight="true" hidden="true" ht="21.75" outlineLevel="0" r="205">
      <c r="A205" s="118" t="s">
        <v>266</v>
      </c>
      <c r="B205" s="119" t="n">
        <v>570</v>
      </c>
      <c r="C205" s="133" t="s">
        <v>289</v>
      </c>
      <c r="D205" s="134" t="s">
        <v>233</v>
      </c>
      <c r="E205" s="134" t="s">
        <v>267</v>
      </c>
      <c r="F205" s="134" t="n"/>
      <c r="G205" s="155" t="n">
        <f aca="false" ca="false" dt2D="false" dtr="false" t="normal">G206</f>
        <v>400</v>
      </c>
      <c r="H205" s="155" t="n">
        <f aca="false" ca="false" dt2D="false" dtr="false" t="normal">H206</f>
        <v>400</v>
      </c>
      <c r="J205" s="155" t="n">
        <f aca="false" ca="false" dt2D="false" dtr="false" t="normal">J206</f>
        <v>400</v>
      </c>
    </row>
    <row customHeight="true" hidden="true" ht="24.75" outlineLevel="0" r="206">
      <c r="A206" s="118" t="s">
        <v>394</v>
      </c>
      <c r="B206" s="119" t="n">
        <v>570</v>
      </c>
      <c r="C206" s="133" t="s">
        <v>289</v>
      </c>
      <c r="D206" s="134" t="s">
        <v>233</v>
      </c>
      <c r="E206" s="134" t="s">
        <v>395</v>
      </c>
      <c r="F206" s="134" t="n"/>
      <c r="G206" s="122" t="n">
        <f aca="false" ca="false" dt2D="false" dtr="false" t="normal">G209+G211+G213+G216</f>
        <v>400</v>
      </c>
      <c r="H206" s="122" t="n">
        <f aca="false" ca="false" dt2D="false" dtr="false" t="normal">H209+H211+H213+H216</f>
        <v>400</v>
      </c>
      <c r="J206" s="122" t="n">
        <f aca="false" ca="false" dt2D="false" dtr="false" t="normal">J209+J211+J213+J216</f>
        <v>400</v>
      </c>
    </row>
    <row customHeight="true" hidden="true" ht="28.5" outlineLevel="0" r="207">
      <c r="A207" s="118" t="s">
        <v>396</v>
      </c>
      <c r="B207" s="119" t="s">
        <v>369</v>
      </c>
      <c r="C207" s="133" t="s">
        <v>289</v>
      </c>
      <c r="D207" s="134" t="s">
        <v>233</v>
      </c>
      <c r="E207" s="134" t="s">
        <v>397</v>
      </c>
      <c r="F207" s="134" t="n"/>
      <c r="G207" s="155" t="n">
        <f aca="false" ca="false" dt2D="false" dtr="false" t="normal">G208</f>
        <v>0</v>
      </c>
      <c r="H207" s="155" t="n">
        <f aca="false" ca="false" dt2D="false" dtr="false" t="normal">H208</f>
        <v>0</v>
      </c>
      <c r="J207" s="155" t="n">
        <f aca="false" ca="false" dt2D="false" dtr="false" t="normal">J208</f>
        <v>0</v>
      </c>
    </row>
    <row customHeight="true" hidden="true" ht="33" outlineLevel="0" r="208">
      <c r="A208" s="136" t="s">
        <v>242</v>
      </c>
      <c r="B208" s="137" t="s">
        <v>369</v>
      </c>
      <c r="C208" s="138" t="s">
        <v>289</v>
      </c>
      <c r="D208" s="139" t="s">
        <v>233</v>
      </c>
      <c r="E208" s="139" t="s">
        <v>397</v>
      </c>
      <c r="F208" s="139" t="s">
        <v>243</v>
      </c>
      <c r="G208" s="186" t="n">
        <v>0</v>
      </c>
      <c r="H208" s="186" t="n">
        <v>0</v>
      </c>
      <c r="J208" s="186" t="n">
        <v>0</v>
      </c>
    </row>
    <row customHeight="true" hidden="true" ht="28.5" outlineLevel="0" r="209">
      <c r="A209" s="118" t="s">
        <v>398</v>
      </c>
      <c r="B209" s="119" t="n">
        <v>570</v>
      </c>
      <c r="C209" s="133" t="s">
        <v>289</v>
      </c>
      <c r="D209" s="134" t="s">
        <v>233</v>
      </c>
      <c r="E209" s="134" t="s">
        <v>399</v>
      </c>
      <c r="F209" s="134" t="n"/>
      <c r="G209" s="187" t="n">
        <f aca="false" ca="false" dt2D="false" dtr="false" t="normal">G210</f>
        <v>0</v>
      </c>
      <c r="H209" s="187" t="n">
        <f aca="false" ca="false" dt2D="false" dtr="false" t="normal">H210</f>
        <v>0</v>
      </c>
      <c r="J209" s="187" t="n">
        <f aca="false" ca="false" dt2D="false" dtr="false" t="normal">J210</f>
        <v>0</v>
      </c>
    </row>
    <row customHeight="true" hidden="true" ht="28.5" outlineLevel="0" r="210">
      <c r="A210" s="136" t="s">
        <v>242</v>
      </c>
      <c r="B210" s="137" t="n">
        <v>570</v>
      </c>
      <c r="C210" s="138" t="s">
        <v>289</v>
      </c>
      <c r="D210" s="139" t="s">
        <v>233</v>
      </c>
      <c r="E210" s="139" t="s">
        <v>399</v>
      </c>
      <c r="F210" s="139" t="s">
        <v>243</v>
      </c>
      <c r="G210" s="141" t="n">
        <v>0</v>
      </c>
      <c r="H210" s="141" t="n">
        <v>0</v>
      </c>
      <c r="J210" s="141" t="n">
        <v>0</v>
      </c>
    </row>
    <row customHeight="true" hidden="true" ht="30" outlineLevel="0" r="211">
      <c r="A211" s="118" t="s">
        <v>400</v>
      </c>
      <c r="B211" s="119" t="n">
        <v>570</v>
      </c>
      <c r="C211" s="133" t="s">
        <v>289</v>
      </c>
      <c r="D211" s="134" t="s">
        <v>233</v>
      </c>
      <c r="E211" s="134" t="s">
        <v>401</v>
      </c>
      <c r="F211" s="139" t="n"/>
      <c r="G211" s="141" t="n">
        <f aca="false" ca="false" dt2D="false" dtr="false" t="normal">G212</f>
        <v>0</v>
      </c>
      <c r="H211" s="141" t="n">
        <f aca="false" ca="false" dt2D="false" dtr="false" t="normal">H212</f>
        <v>0</v>
      </c>
      <c r="J211" s="141" t="n">
        <f aca="false" ca="false" dt2D="false" dtr="false" t="normal">J212</f>
        <v>0</v>
      </c>
    </row>
    <row customHeight="true" hidden="true" ht="32.25" outlineLevel="0" r="212">
      <c r="A212" s="136" t="s">
        <v>242</v>
      </c>
      <c r="B212" s="137" t="n">
        <v>570</v>
      </c>
      <c r="C212" s="138" t="s">
        <v>289</v>
      </c>
      <c r="D212" s="139" t="s">
        <v>233</v>
      </c>
      <c r="E212" s="139" t="s">
        <v>401</v>
      </c>
      <c r="F212" s="139" t="s">
        <v>243</v>
      </c>
      <c r="G212" s="141" t="n">
        <v>0</v>
      </c>
      <c r="H212" s="141" t="n">
        <v>0</v>
      </c>
      <c r="J212" s="141" t="n">
        <v>0</v>
      </c>
    </row>
    <row customHeight="true" hidden="true" ht="29.25" outlineLevel="0" r="213">
      <c r="A213" s="118" t="s">
        <v>402</v>
      </c>
      <c r="B213" s="119" t="n">
        <v>570</v>
      </c>
      <c r="C213" s="133" t="s">
        <v>289</v>
      </c>
      <c r="D213" s="134" t="s">
        <v>233</v>
      </c>
      <c r="E213" s="134" t="s">
        <v>403</v>
      </c>
      <c r="F213" s="134" t="n"/>
      <c r="G213" s="188" t="n">
        <f aca="false" ca="false" dt2D="false" dtr="false" t="normal">G214</f>
        <v>200</v>
      </c>
      <c r="H213" s="188" t="n">
        <f aca="false" ca="false" dt2D="false" dtr="false" t="normal">H214</f>
        <v>200</v>
      </c>
      <c r="J213" s="188" t="n">
        <f aca="false" ca="false" dt2D="false" dtr="false" t="normal">J214</f>
        <v>200</v>
      </c>
    </row>
    <row customHeight="true" ht="21.75" outlineLevel="0" r="214">
      <c r="A214" s="118" t="s">
        <v>266</v>
      </c>
      <c r="B214" s="119" t="n">
        <v>570</v>
      </c>
      <c r="C214" s="133" t="s">
        <v>289</v>
      </c>
      <c r="D214" s="134" t="s">
        <v>233</v>
      </c>
      <c r="E214" s="134" t="s">
        <v>267</v>
      </c>
      <c r="F214" s="134" t="n"/>
      <c r="G214" s="188" t="n">
        <f aca="false" ca="false" dt2D="false" dtr="false" t="normal">G216</f>
        <v>200</v>
      </c>
      <c r="H214" s="188" t="n">
        <f aca="false" ca="false" dt2D="false" dtr="false" t="normal">H216</f>
        <v>200</v>
      </c>
      <c r="J214" s="188" t="n">
        <f aca="false" ca="false" dt2D="false" dtr="false" t="normal">J216</f>
        <v>200</v>
      </c>
    </row>
    <row customHeight="true" hidden="true" ht="21.75" outlineLevel="0" r="215">
      <c r="A215" s="179" t="n"/>
      <c r="B215" s="119" t="n"/>
      <c r="C215" s="133" t="n"/>
      <c r="D215" s="134" t="n"/>
      <c r="E215" s="134" t="n"/>
      <c r="F215" s="139" t="n"/>
      <c r="G215" s="189" t="n"/>
      <c r="H215" s="189" t="n"/>
      <c r="J215" s="189" t="n"/>
    </row>
    <row customHeight="true" ht="17.25" outlineLevel="0" r="216">
      <c r="A216" s="136" t="s">
        <v>404</v>
      </c>
      <c r="B216" s="137" t="n">
        <v>570</v>
      </c>
      <c r="C216" s="138" t="s">
        <v>289</v>
      </c>
      <c r="D216" s="139" t="s">
        <v>233</v>
      </c>
      <c r="E216" s="139" t="s">
        <v>405</v>
      </c>
      <c r="F216" s="139" t="n"/>
      <c r="G216" s="189" t="n">
        <f aca="false" ca="false" dt2D="false" dtr="false" t="normal">G217</f>
        <v>200</v>
      </c>
      <c r="H216" s="189" t="n">
        <f aca="false" ca="false" dt2D="false" dtr="false" t="normal">H217</f>
        <v>200</v>
      </c>
      <c r="J216" s="189" t="n">
        <f aca="false" ca="false" dt2D="false" dtr="false" t="normal">J217</f>
        <v>200</v>
      </c>
    </row>
    <row customHeight="true" ht="30.75" outlineLevel="0" r="217">
      <c r="A217" s="136" t="s">
        <v>242</v>
      </c>
      <c r="B217" s="137" t="n">
        <v>570</v>
      </c>
      <c r="C217" s="138" t="s">
        <v>289</v>
      </c>
      <c r="D217" s="139" t="s">
        <v>233</v>
      </c>
      <c r="E217" s="139" t="s">
        <v>405</v>
      </c>
      <c r="F217" s="139" t="s">
        <v>243</v>
      </c>
      <c r="G217" s="189" t="n">
        <v>200</v>
      </c>
      <c r="H217" s="189" t="n">
        <v>200</v>
      </c>
      <c r="J217" s="189" t="n">
        <v>200</v>
      </c>
    </row>
    <row customHeight="true" hidden="true" ht="21.75" outlineLevel="0" r="218">
      <c r="A218" s="136" t="s">
        <v>406</v>
      </c>
      <c r="B218" s="137" t="n">
        <v>570</v>
      </c>
      <c r="C218" s="138" t="s">
        <v>289</v>
      </c>
      <c r="D218" s="139" t="s">
        <v>233</v>
      </c>
      <c r="E218" s="139" t="s">
        <v>407</v>
      </c>
      <c r="F218" s="139" t="n"/>
      <c r="G218" s="189" t="n">
        <f aca="false" ca="false" dt2D="false" dtr="false" t="normal">G219</f>
        <v>0</v>
      </c>
      <c r="H218" s="189" t="n">
        <f aca="false" ca="false" dt2D="false" dtr="false" t="normal">H219</f>
        <v>0</v>
      </c>
      <c r="J218" s="189" t="n">
        <f aca="false" ca="false" dt2D="false" dtr="false" t="normal">J219</f>
        <v>0</v>
      </c>
    </row>
    <row customHeight="true" hidden="true" ht="18.75" outlineLevel="0" r="219">
      <c r="A219" s="136" t="s">
        <v>242</v>
      </c>
      <c r="B219" s="137" t="n">
        <v>570</v>
      </c>
      <c r="C219" s="138" t="s">
        <v>289</v>
      </c>
      <c r="D219" s="139" t="s">
        <v>233</v>
      </c>
      <c r="E219" s="139" t="s">
        <v>407</v>
      </c>
      <c r="F219" s="139" t="s">
        <v>243</v>
      </c>
      <c r="G219" s="189" t="n">
        <v>0</v>
      </c>
      <c r="H219" s="189" t="n">
        <v>0</v>
      </c>
      <c r="J219" s="189" t="n">
        <v>0</v>
      </c>
    </row>
    <row customHeight="true" hidden="true" ht="18.75" outlineLevel="0" r="220">
      <c r="A220" s="136" t="s">
        <v>408</v>
      </c>
      <c r="B220" s="137" t="n">
        <v>570</v>
      </c>
      <c r="C220" s="138" t="s">
        <v>289</v>
      </c>
      <c r="D220" s="139" t="s">
        <v>233</v>
      </c>
      <c r="E220" s="139" t="s">
        <v>409</v>
      </c>
      <c r="F220" s="139" t="n"/>
      <c r="G220" s="189" t="n">
        <f aca="false" ca="false" dt2D="false" dtr="false" t="normal">G221</f>
        <v>0</v>
      </c>
      <c r="H220" s="189" t="n">
        <f aca="false" ca="false" dt2D="false" dtr="false" t="normal">H221</f>
        <v>0</v>
      </c>
      <c r="J220" s="189" t="n">
        <f aca="false" ca="false" dt2D="false" dtr="false" t="normal">J221</f>
        <v>0</v>
      </c>
    </row>
    <row customHeight="true" hidden="true" ht="26.25" outlineLevel="0" r="221">
      <c r="A221" s="136" t="s">
        <v>242</v>
      </c>
      <c r="B221" s="137" t="n">
        <v>570</v>
      </c>
      <c r="C221" s="138" t="s">
        <v>289</v>
      </c>
      <c r="D221" s="139" t="s">
        <v>233</v>
      </c>
      <c r="E221" s="139" t="s">
        <v>409</v>
      </c>
      <c r="F221" s="139" t="s">
        <v>243</v>
      </c>
      <c r="G221" s="189" t="n">
        <v>0</v>
      </c>
      <c r="H221" s="189" t="n">
        <v>0</v>
      </c>
      <c r="J221" s="189" t="n">
        <v>0</v>
      </c>
    </row>
    <row customHeight="true" ht="30" outlineLevel="0" r="222">
      <c r="A222" s="118" t="s">
        <v>410</v>
      </c>
      <c r="B222" s="119" t="n">
        <v>570</v>
      </c>
      <c r="C222" s="133" t="s">
        <v>289</v>
      </c>
      <c r="D222" s="134" t="s">
        <v>289</v>
      </c>
      <c r="E222" s="134" t="n"/>
      <c r="F222" s="134" t="n"/>
      <c r="G222" s="188" t="n">
        <f aca="false" ca="false" dt2D="false" dtr="false" t="normal">G223</f>
        <v>314.5</v>
      </c>
      <c r="H222" s="188" t="n">
        <f aca="false" ca="false" dt2D="false" dtr="false" t="normal">H223</f>
        <v>327.1</v>
      </c>
      <c r="J222" s="188" t="n">
        <f aca="false" ca="false" dt2D="false" dtr="false" t="normal">J223</f>
        <v>340.2</v>
      </c>
    </row>
    <row customHeight="true" ht="18.75" outlineLevel="0" r="223">
      <c r="A223" s="136" t="s">
        <v>266</v>
      </c>
      <c r="B223" s="137" t="n">
        <v>570</v>
      </c>
      <c r="C223" s="138" t="s">
        <v>289</v>
      </c>
      <c r="D223" s="139" t="s">
        <v>289</v>
      </c>
      <c r="E223" s="139" t="s">
        <v>267</v>
      </c>
      <c r="F223" s="139" t="n"/>
      <c r="G223" s="189" t="n">
        <f aca="false" ca="false" dt2D="false" dtr="false" t="normal">G224</f>
        <v>314.5</v>
      </c>
      <c r="H223" s="189" t="n">
        <f aca="false" ca="false" dt2D="false" dtr="false" t="normal">H224</f>
        <v>327.1</v>
      </c>
      <c r="J223" s="189" t="n">
        <f aca="false" ca="false" dt2D="false" dtr="false" t="normal">J224</f>
        <v>340.2</v>
      </c>
    </row>
    <row customHeight="true" ht="32.25" outlineLevel="0" r="224">
      <c r="A224" s="136" t="s">
        <v>411</v>
      </c>
      <c r="B224" s="137" t="n">
        <v>570</v>
      </c>
      <c r="C224" s="138" t="s">
        <v>289</v>
      </c>
      <c r="D224" s="139" t="s">
        <v>289</v>
      </c>
      <c r="E224" s="139" t="s">
        <v>412</v>
      </c>
      <c r="F224" s="139" t="n"/>
      <c r="G224" s="189" t="n">
        <f aca="false" ca="false" dt2D="false" dtr="false" t="normal">G225</f>
        <v>314.5</v>
      </c>
      <c r="H224" s="189" t="n">
        <f aca="false" ca="false" dt2D="false" dtr="false" t="normal">H225</f>
        <v>327.1</v>
      </c>
      <c r="J224" s="189" t="n">
        <f aca="false" ca="false" dt2D="false" dtr="false" t="normal">J225</f>
        <v>340.2</v>
      </c>
    </row>
    <row customHeight="true" ht="17.25" outlineLevel="0" r="225">
      <c r="A225" s="136" t="s">
        <v>246</v>
      </c>
      <c r="B225" s="137" t="n">
        <v>570</v>
      </c>
      <c r="C225" s="138" t="s">
        <v>289</v>
      </c>
      <c r="D225" s="139" t="s">
        <v>289</v>
      </c>
      <c r="E225" s="139" t="s">
        <v>412</v>
      </c>
      <c r="F225" s="139" t="s">
        <v>247</v>
      </c>
      <c r="G225" s="189" t="n">
        <v>314.5</v>
      </c>
      <c r="H225" s="189" t="n">
        <v>327.1</v>
      </c>
      <c r="J225" s="189" t="n">
        <v>340.2</v>
      </c>
    </row>
    <row customHeight="true" hidden="true" ht="37.5" outlineLevel="0" r="226">
      <c r="A226" s="136" t="s">
        <v>413</v>
      </c>
      <c r="B226" s="137" t="n">
        <v>570</v>
      </c>
      <c r="C226" s="138" t="s">
        <v>289</v>
      </c>
      <c r="D226" s="139" t="s">
        <v>233</v>
      </c>
      <c r="E226" s="139" t="s">
        <v>414</v>
      </c>
      <c r="F226" s="139" t="n"/>
      <c r="G226" s="189" t="n">
        <f aca="false" ca="false" dt2D="false" dtr="false" t="normal">G227</f>
        <v>361.9</v>
      </c>
      <c r="H226" s="189" t="n">
        <f aca="false" ca="false" dt2D="false" dtr="false" t="normal">H227</f>
        <v>361.9</v>
      </c>
      <c r="J226" s="189" t="n">
        <f aca="false" ca="false" dt2D="false" dtr="false" t="normal">J227</f>
        <v>361.9</v>
      </c>
    </row>
    <row customHeight="true" hidden="true" ht="27.75" outlineLevel="0" r="227">
      <c r="A227" s="136" t="s">
        <v>242</v>
      </c>
      <c r="B227" s="137" t="n">
        <v>570</v>
      </c>
      <c r="C227" s="138" t="s">
        <v>289</v>
      </c>
      <c r="D227" s="139" t="s">
        <v>233</v>
      </c>
      <c r="E227" s="139" t="s">
        <v>414</v>
      </c>
      <c r="F227" s="139" t="n"/>
      <c r="G227" s="189" t="n">
        <v>361.9</v>
      </c>
      <c r="H227" s="189" t="n">
        <v>361.9</v>
      </c>
      <c r="J227" s="189" t="n">
        <v>361.9</v>
      </c>
    </row>
    <row customHeight="true" hidden="true" ht="46.5" outlineLevel="0" r="228">
      <c r="A228" s="136" t="s">
        <v>415</v>
      </c>
      <c r="B228" s="137" t="n">
        <v>570</v>
      </c>
      <c r="C228" s="138" t="s">
        <v>289</v>
      </c>
      <c r="D228" s="139" t="s">
        <v>233</v>
      </c>
      <c r="E228" s="139" t="s">
        <v>416</v>
      </c>
      <c r="F228" s="139" t="n"/>
      <c r="G228" s="189" t="n">
        <f aca="false" ca="false" dt2D="false" dtr="false" t="normal">G229</f>
        <v>40.7</v>
      </c>
      <c r="H228" s="189" t="n">
        <f aca="false" ca="false" dt2D="false" dtr="false" t="normal">H229</f>
        <v>40.7</v>
      </c>
      <c r="J228" s="189" t="n">
        <f aca="false" ca="false" dt2D="false" dtr="false" t="normal">J229</f>
        <v>40.7</v>
      </c>
    </row>
    <row customHeight="true" hidden="true" ht="31.5" outlineLevel="0" r="229">
      <c r="A229" s="136" t="s">
        <v>242</v>
      </c>
      <c r="B229" s="137" t="n">
        <v>570</v>
      </c>
      <c r="C229" s="138" t="s">
        <v>289</v>
      </c>
      <c r="D229" s="139" t="s">
        <v>233</v>
      </c>
      <c r="E229" s="139" t="s">
        <v>416</v>
      </c>
      <c r="F229" s="139" t="n"/>
      <c r="G229" s="189" t="n">
        <v>40.7</v>
      </c>
      <c r="H229" s="189" t="n">
        <v>40.7</v>
      </c>
      <c r="J229" s="189" t="n">
        <v>40.7</v>
      </c>
    </row>
    <row outlineLevel="0" r="230">
      <c r="A230" s="118" t="s">
        <v>417</v>
      </c>
      <c r="B230" s="119" t="n">
        <v>570</v>
      </c>
      <c r="C230" s="133" t="s">
        <v>276</v>
      </c>
      <c r="D230" s="134" t="n"/>
      <c r="E230" s="134" t="n"/>
      <c r="F230" s="134" t="n"/>
      <c r="G230" s="187" t="n">
        <f aca="false" ca="false" dt2D="false" dtr="false" t="normal">G231</f>
        <v>50</v>
      </c>
      <c r="H230" s="187" t="n">
        <f aca="false" ca="false" dt2D="false" dtr="false" t="normal">H231</f>
        <v>50</v>
      </c>
      <c r="J230" s="187" t="n">
        <f aca="false" ca="false" dt2D="false" dtr="false" t="normal">J231</f>
        <v>50</v>
      </c>
    </row>
    <row customHeight="true" ht="21" outlineLevel="0" r="231">
      <c r="A231" s="118" t="s">
        <v>418</v>
      </c>
      <c r="B231" s="119" t="n">
        <v>570</v>
      </c>
      <c r="C231" s="133" t="s">
        <v>276</v>
      </c>
      <c r="D231" s="134" t="s">
        <v>276</v>
      </c>
      <c r="E231" s="134" t="n"/>
      <c r="F231" s="134" t="n"/>
      <c r="G231" s="155" t="n">
        <f aca="false" ca="false" dt2D="false" dtr="false" t="normal">G232</f>
        <v>50</v>
      </c>
      <c r="H231" s="155" t="n">
        <f aca="false" ca="false" dt2D="false" dtr="false" t="normal">H232</f>
        <v>50</v>
      </c>
      <c r="J231" s="155" t="n">
        <f aca="false" ca="false" dt2D="false" dtr="false" t="normal">J232</f>
        <v>50</v>
      </c>
    </row>
    <row customHeight="true" ht="18" outlineLevel="0" r="232">
      <c r="A232" s="118" t="s">
        <v>266</v>
      </c>
      <c r="B232" s="119" t="n">
        <v>570</v>
      </c>
      <c r="C232" s="133" t="s">
        <v>276</v>
      </c>
      <c r="D232" s="134" t="s">
        <v>276</v>
      </c>
      <c r="E232" s="134" t="s">
        <v>267</v>
      </c>
      <c r="F232" s="134" t="n"/>
      <c r="G232" s="122" t="n">
        <f aca="false" ca="false" dt2D="false" dtr="false" t="normal">G233</f>
        <v>50</v>
      </c>
      <c r="H232" s="122" t="n">
        <f aca="false" ca="false" dt2D="false" dtr="false" t="normal">H233</f>
        <v>50</v>
      </c>
      <c r="J232" s="122" t="n">
        <f aca="false" ca="false" dt2D="false" dtr="false" t="normal">J233</f>
        <v>50</v>
      </c>
    </row>
    <row customHeight="true" ht="31.5" outlineLevel="0" r="233">
      <c r="A233" s="118" t="s">
        <v>419</v>
      </c>
      <c r="B233" s="119" t="n">
        <v>570</v>
      </c>
      <c r="C233" s="133" t="s">
        <v>276</v>
      </c>
      <c r="D233" s="134" t="s">
        <v>276</v>
      </c>
      <c r="E233" s="134" t="s">
        <v>420</v>
      </c>
      <c r="F233" s="134" t="n"/>
      <c r="G233" s="122" t="n">
        <f aca="false" ca="false" dt2D="false" dtr="false" t="normal">G235+G236</f>
        <v>50</v>
      </c>
      <c r="H233" s="122" t="n">
        <f aca="false" ca="false" dt2D="false" dtr="false" t="normal">H235+H236</f>
        <v>50</v>
      </c>
      <c r="J233" s="122" t="n">
        <f aca="false" ca="false" dt2D="false" dtr="false" t="normal">J235+J236</f>
        <v>50</v>
      </c>
    </row>
    <row customHeight="true" ht="18.75" outlineLevel="0" r="234">
      <c r="A234" s="136" t="s">
        <v>421</v>
      </c>
      <c r="B234" s="137" t="n">
        <v>570</v>
      </c>
      <c r="C234" s="138" t="s">
        <v>276</v>
      </c>
      <c r="D234" s="139" t="s">
        <v>276</v>
      </c>
      <c r="E234" s="139" t="s">
        <v>422</v>
      </c>
      <c r="F234" s="139" t="n"/>
      <c r="G234" s="140" t="n">
        <f aca="false" ca="false" dt2D="false" dtr="false" t="normal">G233</f>
        <v>50</v>
      </c>
      <c r="H234" s="140" t="n">
        <f aca="false" ca="false" dt2D="false" dtr="false" t="normal">H233</f>
        <v>50</v>
      </c>
      <c r="J234" s="140" t="n">
        <f aca="false" ca="false" dt2D="false" dtr="false" t="normal">J233</f>
        <v>50</v>
      </c>
    </row>
    <row customHeight="true" ht="31.5" outlineLevel="0" r="235">
      <c r="A235" s="136" t="s">
        <v>242</v>
      </c>
      <c r="B235" s="137" t="n">
        <v>570</v>
      </c>
      <c r="C235" s="138" t="s">
        <v>276</v>
      </c>
      <c r="D235" s="139" t="s">
        <v>276</v>
      </c>
      <c r="E235" s="139" t="s">
        <v>422</v>
      </c>
      <c r="F235" s="139" t="s">
        <v>243</v>
      </c>
      <c r="G235" s="140" t="n">
        <v>50</v>
      </c>
      <c r="H235" s="140" t="n">
        <v>50</v>
      </c>
      <c r="J235" s="140" t="n">
        <v>50</v>
      </c>
    </row>
    <row customHeight="true" hidden="true" ht="27" outlineLevel="0" r="236">
      <c r="A236" s="136" t="s">
        <v>244</v>
      </c>
      <c r="B236" s="137" t="n">
        <v>570</v>
      </c>
      <c r="C236" s="138" t="s">
        <v>276</v>
      </c>
      <c r="D236" s="139" t="s">
        <v>276</v>
      </c>
      <c r="E236" s="139" t="s">
        <v>422</v>
      </c>
      <c r="F236" s="139" t="s">
        <v>245</v>
      </c>
      <c r="G236" s="140" t="n"/>
      <c r="H236" s="140" t="n"/>
      <c r="J236" s="140" t="n"/>
    </row>
    <row outlineLevel="0" r="237">
      <c r="A237" s="118" t="s">
        <v>423</v>
      </c>
      <c r="B237" s="119" t="n">
        <v>570</v>
      </c>
      <c r="C237" s="133" t="s">
        <v>329</v>
      </c>
      <c r="D237" s="134" t="n"/>
      <c r="E237" s="134" t="n"/>
      <c r="F237" s="134" t="n"/>
      <c r="G237" s="122" t="n">
        <f aca="false" ca="false" dt2D="false" dtr="false" t="normal">G238+G244+G256</f>
        <v>3167</v>
      </c>
      <c r="H237" s="122" t="n">
        <f aca="false" ca="false" dt2D="false" dtr="false" t="normal">H238+H244+H256</f>
        <v>3196.2</v>
      </c>
      <c r="J237" s="122" t="n">
        <f aca="false" ca="false" dt2D="false" dtr="false" t="normal">J238+J244+J256</f>
        <v>3196.2</v>
      </c>
    </row>
    <row customHeight="true" ht="18" outlineLevel="0" r="238">
      <c r="A238" s="190" t="s">
        <v>424</v>
      </c>
      <c r="B238" s="119" t="n">
        <v>570</v>
      </c>
      <c r="C238" s="154" t="s">
        <v>329</v>
      </c>
      <c r="D238" s="154" t="s">
        <v>223</v>
      </c>
      <c r="E238" s="154" t="n"/>
      <c r="F238" s="154" t="n"/>
      <c r="G238" s="122" t="n">
        <f aca="false" ca="false" dt2D="false" dtr="false" t="normal">G239</f>
        <v>3167</v>
      </c>
      <c r="H238" s="122" t="n">
        <f aca="false" ca="false" dt2D="false" dtr="false" t="normal">H239</f>
        <v>3196.2</v>
      </c>
      <c r="J238" s="122" t="n">
        <f aca="false" ca="false" dt2D="false" dtr="false" t="normal">J239</f>
        <v>3196.2</v>
      </c>
    </row>
    <row customHeight="true" ht="49.5" outlineLevel="0" r="239">
      <c r="A239" s="118" t="s">
        <v>253</v>
      </c>
      <c r="B239" s="119" t="n">
        <v>570</v>
      </c>
      <c r="C239" s="133" t="s">
        <v>329</v>
      </c>
      <c r="D239" s="134" t="s">
        <v>223</v>
      </c>
      <c r="E239" s="134" t="s">
        <v>254</v>
      </c>
      <c r="F239" s="154" t="n"/>
      <c r="G239" s="122" t="n">
        <f aca="false" ca="false" dt2D="false" dtr="false" t="normal">G240</f>
        <v>3167</v>
      </c>
      <c r="H239" s="122" t="n">
        <f aca="false" ca="false" dt2D="false" dtr="false" t="normal">H240</f>
        <v>3196.2</v>
      </c>
      <c r="J239" s="122" t="n">
        <f aca="false" ca="false" dt2D="false" dtr="false" t="normal">J240</f>
        <v>3196.2</v>
      </c>
    </row>
    <row customHeight="true" ht="39" outlineLevel="0" r="240">
      <c r="A240" s="136" t="s">
        <v>425</v>
      </c>
      <c r="B240" s="137" t="n">
        <v>570</v>
      </c>
      <c r="C240" s="138" t="s">
        <v>329</v>
      </c>
      <c r="D240" s="139" t="s">
        <v>223</v>
      </c>
      <c r="E240" s="139" t="s">
        <v>256</v>
      </c>
      <c r="F240" s="154" t="n"/>
      <c r="G240" s="140" t="n">
        <f aca="false" ca="false" dt2D="false" dtr="false" t="normal">G241</f>
        <v>3167</v>
      </c>
      <c r="H240" s="140" t="n">
        <f aca="false" ca="false" dt2D="false" dtr="false" t="normal">H241</f>
        <v>3196.2</v>
      </c>
      <c r="J240" s="140" t="n">
        <f aca="false" ca="false" dt2D="false" dtr="false" t="normal">J241</f>
        <v>3196.2</v>
      </c>
    </row>
    <row customHeight="true" ht="54" outlineLevel="0" r="241">
      <c r="A241" s="136" t="s">
        <v>426</v>
      </c>
      <c r="B241" s="137" t="n">
        <v>570</v>
      </c>
      <c r="C241" s="138" t="s">
        <v>329</v>
      </c>
      <c r="D241" s="139" t="s">
        <v>223</v>
      </c>
      <c r="E241" s="139" t="s">
        <v>258</v>
      </c>
      <c r="F241" s="154" t="n"/>
      <c r="G241" s="140" t="n">
        <f aca="false" ca="false" dt2D="false" dtr="false" t="normal">G243</f>
        <v>3167</v>
      </c>
      <c r="H241" s="140" t="n">
        <f aca="false" ca="false" dt2D="false" dtr="false" t="normal">H243</f>
        <v>3196.2</v>
      </c>
      <c r="J241" s="140" t="n">
        <f aca="false" ca="false" dt2D="false" dtr="false" t="normal">J243</f>
        <v>3196.2</v>
      </c>
    </row>
    <row customHeight="true" ht="39.75" outlineLevel="0" r="242">
      <c r="A242" s="143" t="s">
        <v>427</v>
      </c>
      <c r="B242" s="144" t="n">
        <f aca="false" ca="false" dt2D="false" dtr="false" t="normal">B241</f>
        <v>570</v>
      </c>
      <c r="C242" s="145" t="str">
        <f aca="false" ca="false" dt2D="false" dtr="false" t="normal">C241</f>
        <v>10</v>
      </c>
      <c r="D242" s="146" t="str">
        <f aca="false" ca="false" dt2D="false" dtr="false" t="normal">D241</f>
        <v>01</v>
      </c>
      <c r="E242" s="146" t="str">
        <f aca="false" ca="false" dt2D="false" dtr="false" t="normal">E241</f>
        <v>31.6.00.89220</v>
      </c>
      <c r="F242" s="191" t="n"/>
      <c r="G242" s="147" t="n">
        <f aca="false" ca="false" dt2D="false" dtr="false" t="normal">G243</f>
        <v>3167</v>
      </c>
      <c r="H242" s="147" t="n">
        <v>3196.2</v>
      </c>
      <c r="J242" s="147" t="n">
        <v>3196.2</v>
      </c>
    </row>
    <row customHeight="true" ht="18" outlineLevel="0" r="243">
      <c r="A243" s="136" t="s">
        <v>244</v>
      </c>
      <c r="B243" s="137" t="n">
        <v>570</v>
      </c>
      <c r="C243" s="138" t="s">
        <v>329</v>
      </c>
      <c r="D243" s="139" t="s">
        <v>223</v>
      </c>
      <c r="E243" s="139" t="s">
        <v>258</v>
      </c>
      <c r="F243" s="151" t="s">
        <v>245</v>
      </c>
      <c r="G243" s="140" t="n">
        <v>3167</v>
      </c>
      <c r="H243" s="140" t="n">
        <f aca="false" ca="false" dt2D="false" dtr="false" t="normal">H242</f>
        <v>3196.2</v>
      </c>
      <c r="J243" s="140" t="n">
        <f aca="false" ca="false" dt2D="false" dtr="false" t="normal">J242</f>
        <v>3196.2</v>
      </c>
    </row>
    <row customHeight="true" hidden="true" ht="21.75" outlineLevel="0" r="244">
      <c r="A244" s="192" t="s">
        <v>428</v>
      </c>
      <c r="B244" s="193" t="n">
        <v>570</v>
      </c>
      <c r="C244" s="194" t="s">
        <v>329</v>
      </c>
      <c r="D244" s="195" t="s">
        <v>233</v>
      </c>
      <c r="E244" s="195" t="n"/>
      <c r="F244" s="195" t="n"/>
      <c r="G244" s="195" t="n"/>
      <c r="H244" s="196" t="n">
        <f aca="false" ca="false" dt2D="false" dtr="false" t="normal">H253</f>
        <v>0</v>
      </c>
    </row>
    <row customHeight="true" hidden="true" ht="6" outlineLevel="0" r="245">
      <c r="A245" s="197" t="s">
        <v>429</v>
      </c>
      <c r="B245" s="198" t="n">
        <v>570</v>
      </c>
      <c r="C245" s="199" t="s">
        <v>329</v>
      </c>
      <c r="D245" s="200" t="s">
        <v>233</v>
      </c>
      <c r="E245" s="200" t="s">
        <v>430</v>
      </c>
      <c r="F245" s="200" t="n"/>
      <c r="G245" s="200" t="n"/>
      <c r="H245" s="201" t="n">
        <f aca="false" ca="false" dt2D="false" dtr="false" t="normal">H246</f>
        <v>0</v>
      </c>
    </row>
    <row customHeight="true" hidden="true" ht="42" outlineLevel="0" r="246">
      <c r="A246" s="202" t="s">
        <v>431</v>
      </c>
      <c r="B246" s="203" t="n">
        <v>570</v>
      </c>
      <c r="C246" s="204" t="s">
        <v>329</v>
      </c>
      <c r="D246" s="205" t="s">
        <v>233</v>
      </c>
      <c r="E246" s="205" t="s">
        <v>432</v>
      </c>
      <c r="F246" s="205" t="n"/>
      <c r="G246" s="205" t="n"/>
      <c r="H246" s="206" t="n">
        <f aca="false" ca="false" dt2D="false" dtr="false" t="normal">H247</f>
        <v>0</v>
      </c>
    </row>
    <row customHeight="true" hidden="true" ht="33.75" outlineLevel="0" r="247">
      <c r="A247" s="202" t="s">
        <v>242</v>
      </c>
      <c r="B247" s="203" t="n">
        <v>570</v>
      </c>
      <c r="C247" s="204" t="s">
        <v>329</v>
      </c>
      <c r="D247" s="205" t="s">
        <v>233</v>
      </c>
      <c r="E247" s="205" t="s">
        <v>432</v>
      </c>
      <c r="F247" s="205" t="s">
        <v>243</v>
      </c>
      <c r="G247" s="205" t="n"/>
      <c r="H247" s="206" t="n">
        <v>0</v>
      </c>
    </row>
    <row customHeight="true" hidden="true" ht="39" outlineLevel="0" r="248">
      <c r="A248" s="197" t="s">
        <v>433</v>
      </c>
      <c r="B248" s="198" t="n">
        <v>570</v>
      </c>
      <c r="C248" s="199" t="s">
        <v>329</v>
      </c>
      <c r="D248" s="200" t="s">
        <v>233</v>
      </c>
      <c r="E248" s="200" t="s">
        <v>279</v>
      </c>
      <c r="F248" s="200" t="n"/>
      <c r="G248" s="200" t="n"/>
      <c r="H248" s="207" t="n">
        <f aca="false" ca="false" dt2D="false" dtr="false" t="normal">H249+H251</f>
        <v>0</v>
      </c>
    </row>
    <row customHeight="true" hidden="true" ht="39" outlineLevel="0" r="249">
      <c r="A249" s="202" t="s">
        <v>434</v>
      </c>
      <c r="B249" s="203" t="n">
        <v>570</v>
      </c>
      <c r="C249" s="204" t="s">
        <v>329</v>
      </c>
      <c r="D249" s="205" t="s">
        <v>233</v>
      </c>
      <c r="E249" s="205" t="s">
        <v>435</v>
      </c>
      <c r="F249" s="205" t="n"/>
      <c r="G249" s="205" t="n"/>
      <c r="H249" s="206" t="n">
        <f aca="false" ca="false" dt2D="false" dtr="false" t="normal">H250</f>
        <v>0</v>
      </c>
    </row>
    <row customHeight="true" hidden="true" ht="41.25" outlineLevel="0" r="250">
      <c r="A250" s="202" t="s">
        <v>244</v>
      </c>
      <c r="B250" s="203" t="n">
        <v>570</v>
      </c>
      <c r="C250" s="204" t="s">
        <v>329</v>
      </c>
      <c r="D250" s="205" t="s">
        <v>233</v>
      </c>
      <c r="E250" s="205" t="s">
        <v>435</v>
      </c>
      <c r="F250" s="205" t="s">
        <v>245</v>
      </c>
      <c r="G250" s="205" t="n"/>
      <c r="H250" s="206" t="n">
        <v>0</v>
      </c>
    </row>
    <row customHeight="true" hidden="true" ht="33.75" outlineLevel="0" r="251">
      <c r="A251" s="202" t="s">
        <v>280</v>
      </c>
      <c r="B251" s="203" t="n">
        <v>570</v>
      </c>
      <c r="C251" s="204" t="s">
        <v>329</v>
      </c>
      <c r="D251" s="205" t="s">
        <v>233</v>
      </c>
      <c r="E251" s="205" t="s">
        <v>281</v>
      </c>
      <c r="F251" s="205" t="n"/>
      <c r="G251" s="205" t="n"/>
      <c r="H251" s="206" t="n">
        <f aca="false" ca="false" dt2D="false" dtr="false" t="normal">H252</f>
        <v>0</v>
      </c>
    </row>
    <row customHeight="true" hidden="true" ht="39" outlineLevel="0" r="252">
      <c r="A252" s="202" t="s">
        <v>244</v>
      </c>
      <c r="B252" s="203" t="n">
        <v>570</v>
      </c>
      <c r="C252" s="204" t="s">
        <v>329</v>
      </c>
      <c r="D252" s="205" t="s">
        <v>233</v>
      </c>
      <c r="E252" s="205" t="s">
        <v>281</v>
      </c>
      <c r="F252" s="205" t="s">
        <v>245</v>
      </c>
      <c r="G252" s="205" t="n"/>
      <c r="H252" s="206" t="n">
        <v>0</v>
      </c>
    </row>
    <row customHeight="true" hidden="true" ht="29.25" outlineLevel="0" r="253">
      <c r="A253" s="118" t="s">
        <v>297</v>
      </c>
      <c r="B253" s="119" t="n">
        <v>570</v>
      </c>
      <c r="C253" s="133" t="s">
        <v>329</v>
      </c>
      <c r="D253" s="134" t="s">
        <v>233</v>
      </c>
      <c r="E253" s="134" t="s">
        <v>298</v>
      </c>
      <c r="F253" s="134" t="n"/>
      <c r="G253" s="134" t="n"/>
      <c r="H253" s="155" t="n">
        <f aca="false" ca="false" dt2D="false" dtr="false" t="normal">H254</f>
        <v>0</v>
      </c>
    </row>
    <row customHeight="true" hidden="true" ht="65.25" outlineLevel="0" r="254">
      <c r="A254" s="123" t="s">
        <v>436</v>
      </c>
      <c r="B254" s="124" t="n">
        <v>570</v>
      </c>
      <c r="C254" s="208" t="s">
        <v>329</v>
      </c>
      <c r="D254" s="209" t="s">
        <v>233</v>
      </c>
      <c r="E254" s="209" t="s">
        <v>437</v>
      </c>
      <c r="F254" s="209" t="n"/>
      <c r="G254" s="209" t="n"/>
      <c r="H254" s="210" t="n">
        <f aca="false" ca="false" dt2D="false" dtr="false" t="normal">H255</f>
        <v>0</v>
      </c>
    </row>
    <row customHeight="true" hidden="true" ht="21.75" outlineLevel="0" r="255">
      <c r="A255" s="123" t="s">
        <v>244</v>
      </c>
      <c r="B255" s="211" t="n">
        <v>570</v>
      </c>
      <c r="C255" s="212" t="s">
        <v>329</v>
      </c>
      <c r="D255" s="213" t="s">
        <v>233</v>
      </c>
      <c r="E255" s="213" t="s">
        <v>437</v>
      </c>
      <c r="F255" s="213" t="s">
        <v>245</v>
      </c>
      <c r="G255" s="213" t="n"/>
      <c r="H255" s="214" t="n">
        <v>0</v>
      </c>
    </row>
    <row customHeight="true" hidden="true" ht="21.75" outlineLevel="0" r="256">
      <c r="A256" s="192" t="s">
        <v>438</v>
      </c>
      <c r="B256" s="193" t="n">
        <v>570</v>
      </c>
      <c r="C256" s="194" t="s">
        <v>329</v>
      </c>
      <c r="D256" s="195" t="s">
        <v>265</v>
      </c>
      <c r="E256" s="215" t="n"/>
      <c r="F256" s="215" t="n"/>
      <c r="G256" s="215" t="n"/>
      <c r="H256" s="196" t="n">
        <f aca="false" ca="false" dt2D="false" dtr="false" t="normal">H257+H274</f>
        <v>0</v>
      </c>
    </row>
    <row customHeight="true" hidden="true" ht="19.5" outlineLevel="0" r="257">
      <c r="A257" s="118" t="s">
        <v>266</v>
      </c>
      <c r="B257" s="119" t="n">
        <v>570</v>
      </c>
      <c r="C257" s="133" t="s">
        <v>329</v>
      </c>
      <c r="D257" s="134" t="s">
        <v>265</v>
      </c>
      <c r="E257" s="134" t="s">
        <v>267</v>
      </c>
      <c r="F257" s="134" t="n"/>
      <c r="G257" s="134" t="n"/>
      <c r="H257" s="122" t="n">
        <f aca="false" ca="false" dt2D="false" dtr="false" t="normal">H258</f>
        <v>0</v>
      </c>
    </row>
    <row customHeight="true" hidden="true" ht="81" outlineLevel="0" r="258">
      <c r="A258" s="123" t="s">
        <v>439</v>
      </c>
      <c r="B258" s="137" t="n">
        <v>570</v>
      </c>
      <c r="C258" s="138" t="s">
        <v>329</v>
      </c>
      <c r="D258" s="139" t="s">
        <v>265</v>
      </c>
      <c r="E258" s="139" t="s">
        <v>440</v>
      </c>
      <c r="F258" s="139" t="n"/>
      <c r="G258" s="139" t="n"/>
      <c r="H258" s="141" t="n">
        <f aca="false" ca="false" dt2D="false" dtr="false" t="normal">H259</f>
        <v>0</v>
      </c>
    </row>
    <row customHeight="true" hidden="true" ht="31.5" outlineLevel="0" r="259">
      <c r="A259" s="123" t="s">
        <v>242</v>
      </c>
      <c r="B259" s="211" t="n">
        <v>570</v>
      </c>
      <c r="C259" s="212" t="s">
        <v>329</v>
      </c>
      <c r="D259" s="213" t="s">
        <v>265</v>
      </c>
      <c r="E259" s="213" t="s">
        <v>440</v>
      </c>
      <c r="F259" s="213" t="s">
        <v>243</v>
      </c>
      <c r="G259" s="213" t="n"/>
      <c r="H259" s="214" t="n">
        <v>0</v>
      </c>
    </row>
    <row customHeight="true" hidden="true" ht="0.75" outlineLevel="0" r="260">
      <c r="A260" s="216" t="s">
        <v>297</v>
      </c>
      <c r="B260" s="217" t="n">
        <v>570</v>
      </c>
      <c r="C260" s="218" t="s">
        <v>329</v>
      </c>
      <c r="D260" s="219" t="s">
        <v>233</v>
      </c>
      <c r="E260" s="219" t="s">
        <v>267</v>
      </c>
      <c r="F260" s="219" t="n"/>
      <c r="G260" s="219" t="n"/>
      <c r="H260" s="220" t="n">
        <f aca="false" ca="false" dt2D="false" dtr="false" t="normal">H265+H261+H263</f>
        <v>0</v>
      </c>
    </row>
    <row hidden="true" ht="79.1999969482422" outlineLevel="0" r="261">
      <c r="A261" s="221" t="s">
        <v>102</v>
      </c>
      <c r="B261" s="222" t="n">
        <v>610</v>
      </c>
      <c r="C261" s="223" t="s">
        <v>329</v>
      </c>
      <c r="D261" s="224" t="s">
        <v>233</v>
      </c>
      <c r="E261" s="224" t="s">
        <v>440</v>
      </c>
      <c r="F261" s="225" t="n"/>
      <c r="G261" s="225" t="n"/>
      <c r="H261" s="226" t="n">
        <f aca="false" ca="false" dt2D="false" dtr="false" t="normal">H262</f>
        <v>0</v>
      </c>
    </row>
    <row hidden="true" ht="26.3999996185303" outlineLevel="0" r="262">
      <c r="A262" s="123" t="s">
        <v>242</v>
      </c>
      <c r="B262" s="211" t="n">
        <v>610</v>
      </c>
      <c r="C262" s="212" t="s">
        <v>329</v>
      </c>
      <c r="D262" s="213" t="s">
        <v>233</v>
      </c>
      <c r="E262" s="213" t="s">
        <v>440</v>
      </c>
      <c r="F262" s="213" t="s">
        <v>243</v>
      </c>
      <c r="G262" s="213" t="n"/>
      <c r="H262" s="214" t="n">
        <v>0</v>
      </c>
    </row>
    <row hidden="true" ht="79.1999969482422" outlineLevel="0" r="263">
      <c r="A263" s="123" t="s">
        <v>441</v>
      </c>
      <c r="B263" s="211" t="n">
        <v>610</v>
      </c>
      <c r="C263" s="212" t="s">
        <v>329</v>
      </c>
      <c r="D263" s="213" t="s">
        <v>233</v>
      </c>
      <c r="E263" s="213" t="s">
        <v>442</v>
      </c>
      <c r="F263" s="213" t="n"/>
      <c r="G263" s="213" t="n"/>
      <c r="H263" s="214" t="n">
        <f aca="false" ca="false" dt2D="false" dtr="false" t="normal">H264</f>
        <v>0</v>
      </c>
    </row>
    <row hidden="true" ht="26.3999996185303" outlineLevel="0" r="264">
      <c r="A264" s="123" t="s">
        <v>242</v>
      </c>
      <c r="B264" s="211" t="n">
        <v>610</v>
      </c>
      <c r="C264" s="212" t="s">
        <v>329</v>
      </c>
      <c r="D264" s="213" t="s">
        <v>233</v>
      </c>
      <c r="E264" s="213" t="s">
        <v>442</v>
      </c>
      <c r="F264" s="213" t="s">
        <v>243</v>
      </c>
      <c r="G264" s="213" t="n"/>
      <c r="H264" s="214" t="n">
        <v>0</v>
      </c>
    </row>
    <row hidden="true" ht="13.1999998092651" outlineLevel="0" r="265">
      <c r="A265" s="227" t="s">
        <v>443</v>
      </c>
      <c r="B265" s="222" t="n">
        <v>570</v>
      </c>
      <c r="C265" s="223" t="s">
        <v>329</v>
      </c>
      <c r="D265" s="224" t="s">
        <v>233</v>
      </c>
      <c r="E265" s="224" t="s">
        <v>444</v>
      </c>
      <c r="F265" s="224" t="n"/>
      <c r="G265" s="224" t="n"/>
      <c r="H265" s="228" t="n">
        <f aca="false" ca="false" dt2D="false" dtr="false" t="normal">H266</f>
        <v>0</v>
      </c>
    </row>
    <row hidden="true" ht="26.3999996185303" outlineLevel="0" r="266">
      <c r="A266" s="229" t="s">
        <v>445</v>
      </c>
      <c r="B266" s="211" t="n">
        <v>570</v>
      </c>
      <c r="C266" s="212" t="s">
        <v>329</v>
      </c>
      <c r="D266" s="213" t="s">
        <v>233</v>
      </c>
      <c r="E266" s="213" t="s">
        <v>446</v>
      </c>
      <c r="F266" s="213" t="n"/>
      <c r="G266" s="213" t="n"/>
      <c r="H266" s="230" t="n">
        <f aca="false" ca="false" dt2D="false" dtr="false" t="normal">H267</f>
        <v>0</v>
      </c>
    </row>
    <row hidden="true" ht="13.1999998092651" outlineLevel="0" r="267">
      <c r="A267" s="123" t="s">
        <v>244</v>
      </c>
      <c r="B267" s="124" t="n">
        <v>570</v>
      </c>
      <c r="C267" s="208" t="s">
        <v>329</v>
      </c>
      <c r="D267" s="209" t="s">
        <v>233</v>
      </c>
      <c r="E267" s="213" t="s">
        <v>446</v>
      </c>
      <c r="F267" s="209" t="s">
        <v>245</v>
      </c>
      <c r="G267" s="209" t="n"/>
      <c r="H267" s="210" t="n">
        <v>0</v>
      </c>
    </row>
    <row hidden="true" ht="13.1999998092651" outlineLevel="0" r="268">
      <c r="A268" s="192" t="s">
        <v>447</v>
      </c>
      <c r="B268" s="231" t="n">
        <v>570</v>
      </c>
      <c r="C268" s="232" t="s">
        <v>278</v>
      </c>
      <c r="D268" s="233" t="n"/>
      <c r="E268" s="233" t="n"/>
      <c r="F268" s="233" t="n"/>
      <c r="G268" s="233" t="n"/>
      <c r="H268" s="234" t="n">
        <f aca="false" ca="false" dt2D="false" dtr="false" t="normal">H269</f>
        <v>0</v>
      </c>
    </row>
    <row hidden="true" ht="13.1999998092651" outlineLevel="0" r="269">
      <c r="A269" s="235" t="s">
        <v>448</v>
      </c>
      <c r="B269" s="236" t="n">
        <v>570</v>
      </c>
      <c r="C269" s="237" t="s">
        <v>278</v>
      </c>
      <c r="D269" s="225" t="s">
        <v>223</v>
      </c>
      <c r="E269" s="225" t="n"/>
      <c r="F269" s="225" t="n"/>
      <c r="G269" s="225" t="n"/>
      <c r="H269" s="238" t="n">
        <f aca="false" ca="false" dt2D="false" dtr="false" t="normal">H270</f>
        <v>0</v>
      </c>
    </row>
    <row hidden="true" ht="13.1999998092651" outlineLevel="0" r="270">
      <c r="A270" s="239" t="s">
        <v>266</v>
      </c>
      <c r="B270" s="222" t="n">
        <v>570</v>
      </c>
      <c r="C270" s="223" t="s">
        <v>278</v>
      </c>
      <c r="D270" s="224" t="s">
        <v>223</v>
      </c>
      <c r="E270" s="224" t="s">
        <v>267</v>
      </c>
      <c r="F270" s="224" t="n"/>
      <c r="G270" s="224" t="n"/>
      <c r="H270" s="226" t="n">
        <f aca="false" ca="false" dt2D="false" dtr="false" t="normal">H272</f>
        <v>0</v>
      </c>
    </row>
    <row hidden="true" ht="26.3999996185303" outlineLevel="0" r="271">
      <c r="A271" s="229" t="s">
        <v>449</v>
      </c>
      <c r="B271" s="211" t="n">
        <v>570</v>
      </c>
      <c r="C271" s="212" t="s">
        <v>278</v>
      </c>
      <c r="D271" s="213" t="s">
        <v>223</v>
      </c>
      <c r="E271" s="213" t="s">
        <v>420</v>
      </c>
      <c r="F271" s="213" t="n"/>
      <c r="G271" s="213" t="n"/>
      <c r="H271" s="214" t="n">
        <f aca="false" ca="false" dt2D="false" dtr="false" t="normal">H272</f>
        <v>0</v>
      </c>
    </row>
    <row hidden="true" ht="13.1999998092651" outlineLevel="0" r="272">
      <c r="A272" s="240" t="s">
        <v>450</v>
      </c>
      <c r="B272" s="124" t="n">
        <v>570</v>
      </c>
      <c r="C272" s="208" t="s">
        <v>278</v>
      </c>
      <c r="D272" s="209" t="s">
        <v>223</v>
      </c>
      <c r="E272" s="209" t="s">
        <v>451</v>
      </c>
      <c r="F272" s="209" t="n"/>
      <c r="G272" s="209" t="n"/>
      <c r="H272" s="210" t="n">
        <f aca="false" ca="false" dt2D="false" dtr="false" t="normal">H273</f>
        <v>0</v>
      </c>
    </row>
    <row hidden="true" ht="26.3999996185303" outlineLevel="0" r="273">
      <c r="A273" s="123" t="s">
        <v>242</v>
      </c>
      <c r="B273" s="211" t="n">
        <v>570</v>
      </c>
      <c r="C273" s="213" t="s">
        <v>278</v>
      </c>
      <c r="D273" s="213" t="s">
        <v>223</v>
      </c>
      <c r="E273" s="209" t="s">
        <v>451</v>
      </c>
      <c r="F273" s="213" t="s">
        <v>243</v>
      </c>
      <c r="G273" s="213" t="n"/>
      <c r="H273" s="214" t="n">
        <v>0</v>
      </c>
    </row>
    <row customHeight="true" hidden="true" ht="80.25" outlineLevel="0" r="274">
      <c r="A274" s="123" t="s">
        <v>441</v>
      </c>
      <c r="B274" s="167" t="n">
        <v>570</v>
      </c>
      <c r="C274" s="168" t="s">
        <v>329</v>
      </c>
      <c r="D274" s="169" t="s">
        <v>265</v>
      </c>
      <c r="E274" s="169" t="s">
        <v>442</v>
      </c>
      <c r="F274" s="169" t="n"/>
      <c r="G274" s="169" t="n"/>
      <c r="H274" s="241" t="n">
        <f aca="false" ca="false" dt2D="false" dtr="false" t="normal">H275</f>
        <v>0</v>
      </c>
    </row>
    <row hidden="true" ht="27" outlineLevel="0" r="275">
      <c r="A275" s="242" t="s">
        <v>242</v>
      </c>
      <c r="B275" s="243" t="n">
        <v>570</v>
      </c>
      <c r="C275" s="244" t="s">
        <v>329</v>
      </c>
      <c r="D275" s="245" t="s">
        <v>265</v>
      </c>
      <c r="E275" s="245" t="s">
        <v>442</v>
      </c>
      <c r="F275" s="245" t="s">
        <v>243</v>
      </c>
      <c r="G275" s="245" t="n"/>
      <c r="H275" s="246" t="n">
        <v>0</v>
      </c>
    </row>
  </sheetData>
  <autoFilter ref="B10:F214"/>
  <mergeCells count="12">
    <mergeCell ref="H4:J4"/>
    <mergeCell ref="G5:G8"/>
    <mergeCell ref="A1:J1"/>
    <mergeCell ref="H5:J5"/>
    <mergeCell ref="A2:H2"/>
    <mergeCell ref="A3:C3"/>
    <mergeCell ref="A5:A8"/>
    <mergeCell ref="B5:B8"/>
    <mergeCell ref="C5:C8"/>
    <mergeCell ref="D5:D8"/>
    <mergeCell ref="E5:E8"/>
    <mergeCell ref="F5:F8"/>
  </mergeCells>
  <pageMargins bottom="0.984251976013184" footer="0.511811017990112" header="0.511811017990112" left="0.748031497001648" right="0.748031497001648" top="0.984251976013184"/>
  <pageSetup fitToHeight="1" fitToWidth="1" orientation="portrait" paperHeight="297mm" paperSize="9" paperWidth="210mm" scale="73"/>
  <legacyDrawing r:id="rId1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2025-04-30T09:30:45Z</dcterms:modified>
</cp:coreProperties>
</file>